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<sst xmlns="http://schemas.openxmlformats.org/spreadsheetml/2006/main" count="57" uniqueCount="49">
  <si>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</si>
  <si>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</si>
  <si>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</si>
  <si>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</si>
  <si>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</si>
  <si>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</si>
  <si>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</si>
  <si>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</si>
  <si>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</si>
  <si>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</si>
  <si>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</si>
  <si>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</si>
  <si>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</si>
  <si>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</si>
  <si>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</si>
  <si>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</si>
  <si>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</si>
  <si>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</si>
  <si>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</si>
  <si>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</si>
  <si>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</si>
  <si>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</si>
  <si>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</si>
  <si>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</si>
  <si>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</si>
  <si>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</si>
  <si>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</si>
  <si>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</si>
  <si>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</si>
  <si>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</si>
  <si>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</si>
  <si>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</si>
  <si>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</si>
  <si>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</si>
  <si>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</si>
  <si>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</si>
  <si>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</si>
  <si>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</si>
  <si>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</si>
  <si>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</si>
  <si>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Surinam</t>
  </si>
  <si>
    <t>Venezuela</t>
  </si>
  <si>
    <t>2017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</si>
  <si>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</si>
  <si>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May</t>
  </si>
  <si>
    <t>2018 1/</t>
  </si>
  <si>
    <t xml:space="preserve">-- Not reported.  Note: All trade data are reported on a calendar year basis.  </t>
  </si>
  <si>
    <t>June</t>
  </si>
  <si>
    <t>Last updated June 12, 2017.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</si>
</sst>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0" fillId="0" borderId="0" xfId="0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 quotePrefix="1">
      <alignment horizontal="center"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37" fontId="6" fillId="33" borderId="0" xfId="0" applyFont="1" applyFill="1" applyBorder="1" applyAlignment="1">
      <alignment/>
    </xf>
    <xf numFmtId="37" fontId="6" fillId="33" borderId="10" xfId="0" applyFont="1" applyFill="1" applyBorder="1" applyAlignment="1">
      <alignment/>
    </xf>
    <xf numFmtId="37" fontId="6" fillId="0" borderId="0" xfId="0" applyFont="1" applyAlignment="1">
      <alignment/>
    </xf>
    <xf numFmtId="37" fontId="6" fillId="33" borderId="0" xfId="0" applyFont="1" applyFill="1" applyBorder="1" applyAlignment="1">
      <alignment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2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 horizontal="right"/>
    </xf>
    <xf numFmtId="37" fontId="2" fillId="34" borderId="10" xfId="0" applyFont="1" applyFill="1" applyBorder="1" applyAlignment="1" quotePrefix="1">
      <alignment horizontal="left"/>
    </xf>
    <xf numFmtId="37" fontId="2" fillId="34" borderId="10" xfId="0" applyFont="1" applyFill="1" applyBorder="1" applyAlignment="1">
      <alignment horizontal="right"/>
    </xf>
    <xf numFmtId="37" fontId="6" fillId="34" borderId="10" xfId="0" applyFont="1" applyFill="1" applyBorder="1" applyAlignment="1">
      <alignment/>
    </xf>
    <xf numFmtId="37" fontId="2" fillId="34" borderId="10" xfId="0" applyFont="1" applyFill="1" applyBorder="1" applyAlignment="1">
      <alignment/>
    </xf>
    <xf numFmtId="37" fontId="2" fillId="34" borderId="0" xfId="0" applyFont="1" applyFill="1" applyAlignment="1">
      <alignment/>
    </xf>
    <xf numFmtId="167" fontId="2" fillId="34" borderId="0" xfId="0" applyNumberFormat="1" applyFont="1" applyFill="1" applyBorder="1" applyAlignment="1" quotePrefix="1">
      <alignment horizontal="right"/>
    </xf>
    <xf numFmtId="37" fontId="6" fillId="34" borderId="0" xfId="0" applyFont="1" applyFill="1" applyBorder="1" applyAlignment="1">
      <alignment/>
    </xf>
    <xf numFmtId="37" fontId="6" fillId="34" borderId="11" xfId="0" applyFont="1" applyFill="1" applyBorder="1" applyAlignment="1">
      <alignment horizontal="right"/>
    </xf>
    <xf numFmtId="167" fontId="2" fillId="34" borderId="11" xfId="0" applyNumberFormat="1" applyFont="1" applyFill="1" applyBorder="1" applyAlignment="1" quotePrefix="1">
      <alignment horizontal="center"/>
    </xf>
    <xf numFmtId="37" fontId="2" fillId="34" borderId="11" xfId="0" applyFont="1" applyFill="1" applyBorder="1" applyAlignment="1">
      <alignment horizontal="center"/>
    </xf>
    <xf numFmtId="37" fontId="2" fillId="34" borderId="0" xfId="0" applyFont="1" applyFill="1" applyBorder="1" applyAlignment="1">
      <alignment horizontal="center"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167" fontId="2" fillId="34" borderId="0" xfId="0" applyNumberFormat="1" applyFont="1" applyFill="1" applyBorder="1" applyAlignment="1">
      <alignment horizontal="center"/>
    </xf>
    <xf numFmtId="37" fontId="6" fillId="34" borderId="0" xfId="0" applyFont="1" applyFill="1" applyBorder="1" applyAlignment="1">
      <alignment horizontal="right"/>
    </xf>
    <xf numFmtId="167" fontId="2" fillId="34" borderId="0" xfId="0" applyNumberFormat="1" applyFont="1" applyFill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10" xfId="0" applyFont="1" applyFill="1" applyBorder="1" applyAlignment="1">
      <alignment horizontal="left"/>
    </xf>
    <xf numFmtId="167" fontId="2" fillId="34" borderId="10" xfId="0" applyNumberFormat="1" applyFont="1" applyFill="1" applyBorder="1" applyAlignment="1" quotePrefix="1">
      <alignment horizontal="right"/>
    </xf>
    <xf numFmtId="167" fontId="2" fillId="34" borderId="10" xfId="0" applyNumberFormat="1" applyFont="1" applyFill="1" applyBorder="1" applyAlignment="1">
      <alignment horizontal="center"/>
    </xf>
    <xf numFmtId="37" fontId="2" fillId="34" borderId="12" xfId="0" applyFont="1" applyFill="1" applyBorder="1" applyAlignment="1">
      <alignment/>
    </xf>
    <xf numFmtId="37" fontId="2" fillId="34" borderId="13" xfId="0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3" xfId="0" applyNumberFormat="1" applyFont="1" applyFill="1" applyBorder="1" applyAlignment="1" quotePrefix="1">
      <alignment horizontal="left"/>
    </xf>
    <xf numFmtId="3" fontId="2" fillId="34" borderId="13" xfId="0" applyNumberFormat="1" applyFont="1" applyFill="1" applyBorder="1" applyAlignment="1">
      <alignment horizontal="left"/>
    </xf>
    <xf numFmtId="3" fontId="2" fillId="34" borderId="14" xfId="0" applyNumberFormat="1" applyFont="1" applyFill="1" applyBorder="1" applyAlignment="1">
      <alignment/>
    </xf>
    <xf numFmtId="37" fontId="43" fillId="33" borderId="0" xfId="0" applyFont="1" applyFill="1" applyBorder="1" applyAlignment="1" quotePrefix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9.00390625" defaultRowHeight="12.75"/>
  <cols>
    <col min="1" max="1" width="19.375" style="9" customWidth="1"/>
    <col min="2" max="2" width="9.375" style="16" customWidth="1"/>
    <col min="3" max="3" width="1.25" style="23" customWidth="1"/>
    <col min="4" max="5" width="9.375" style="16" customWidth="1"/>
    <col min="6" max="6" width="1.75390625" style="16" customWidth="1"/>
    <col min="7" max="7" width="8.625" style="20" customWidth="1"/>
    <col min="8" max="8" width="8.125" style="20" customWidth="1"/>
    <col min="9" max="9" width="2.00390625" style="20" customWidth="1"/>
    <col min="10" max="11" width="9.375" style="16" customWidth="1"/>
    <col min="12" max="12" width="1.75390625" style="10" customWidth="1"/>
    <col min="13" max="13" width="8.625" style="9" customWidth="1"/>
    <col min="14" max="14" width="8.125" style="9" customWidth="1"/>
    <col min="15" max="15" width="8.625" style="22" customWidth="1"/>
  </cols>
  <sheetData>
    <row r="1" spans="1:14" ht="12.75" customHeight="1">
      <c r="A1" s="40" t="s">
        <v>39</v>
      </c>
      <c r="B1" s="41"/>
      <c r="C1" s="42"/>
      <c r="D1" s="41"/>
      <c r="E1" s="41"/>
      <c r="F1" s="41"/>
      <c r="G1" s="43"/>
      <c r="H1" s="43"/>
      <c r="I1" s="43"/>
      <c r="J1" s="41"/>
      <c r="K1" s="41"/>
      <c r="L1" s="41"/>
      <c r="M1" s="43"/>
      <c r="N1" s="43"/>
    </row>
    <row r="2" spans="1:14" ht="12.75" customHeight="1">
      <c r="A2" s="44"/>
      <c r="B2" s="45"/>
      <c r="C2" s="46"/>
      <c r="D2" s="47"/>
      <c r="E2" s="47"/>
      <c r="F2" s="48" t="s">
        <v>42</v>
      </c>
      <c r="G2" s="48"/>
      <c r="H2" s="49"/>
      <c r="I2" s="50"/>
      <c r="J2" s="47"/>
      <c r="K2" s="47"/>
      <c r="L2" s="51" t="s">
        <v>45</v>
      </c>
      <c r="M2" s="51"/>
      <c r="N2" s="52"/>
    </row>
    <row r="3" spans="1:14" ht="12.75" customHeight="1">
      <c r="A3" s="44"/>
      <c r="B3" s="53"/>
      <c r="C3" s="46"/>
      <c r="D3" s="53" t="s">
        <v>44</v>
      </c>
      <c r="E3" s="53" t="s">
        <v>47</v>
      </c>
      <c r="F3" s="53"/>
      <c r="G3" s="50" t="s">
        <v>0</v>
      </c>
      <c r="H3" s="50" t="s">
        <v>2</v>
      </c>
      <c r="I3" s="54"/>
      <c r="J3" s="53" t="s">
        <v>44</v>
      </c>
      <c r="K3" s="53" t="s">
        <v>47</v>
      </c>
      <c r="L3" s="55"/>
      <c r="M3" s="56" t="s">
        <v>0</v>
      </c>
      <c r="N3" s="56" t="s">
        <v>2</v>
      </c>
    </row>
    <row r="4" spans="1:14" ht="12.75" customHeight="1">
      <c r="A4" s="57" t="s">
        <v>33</v>
      </c>
      <c r="B4" s="58">
        <v>2016</v>
      </c>
      <c r="C4" s="42"/>
      <c r="D4" s="59">
        <v>2017</v>
      </c>
      <c r="E4" s="59">
        <v>2017</v>
      </c>
      <c r="F4" s="59"/>
      <c r="G4" s="52" t="s">
        <v>31</v>
      </c>
      <c r="H4" s="52" t="s">
        <v>32</v>
      </c>
      <c r="I4" s="41"/>
      <c r="J4" s="59">
        <v>2017</v>
      </c>
      <c r="K4" s="59">
        <v>2017</v>
      </c>
      <c r="L4" s="59"/>
      <c r="M4" s="52" t="s">
        <v>31</v>
      </c>
      <c r="N4" s="52" t="s">
        <v>32</v>
      </c>
    </row>
    <row r="5" spans="1:14" ht="12.75" customHeight="1">
      <c r="A5" s="60"/>
      <c r="B5" s="17"/>
      <c r="F5" s="17"/>
      <c r="G5" s="15"/>
      <c r="H5" s="17" t="s">
        <v>1</v>
      </c>
      <c r="I5" s="17"/>
      <c r="L5" s="7"/>
      <c r="M5" s="6"/>
      <c r="N5" s="6"/>
    </row>
    <row r="6" spans="1:14" ht="12.75" customHeight="1">
      <c r="A6" s="61"/>
      <c r="G6" s="15"/>
      <c r="H6" s="15"/>
      <c r="I6" s="17"/>
      <c r="M6" s="6"/>
      <c r="N6" s="6"/>
    </row>
    <row r="7" spans="1:14" ht="12.75" customHeight="1">
      <c r="A7" s="62" t="s">
        <v>3</v>
      </c>
      <c r="B7" s="13">
        <v>527</v>
      </c>
      <c r="D7" s="13">
        <v>550</v>
      </c>
      <c r="E7" s="13">
        <v>550</v>
      </c>
      <c r="F7" s="24"/>
      <c r="G7" s="25">
        <f>E7-D7</f>
        <v>0</v>
      </c>
      <c r="H7" s="25">
        <f>E7-B7</f>
        <v>23</v>
      </c>
      <c r="I7" s="25"/>
      <c r="J7" s="66">
        <v>450</v>
      </c>
      <c r="K7" s="13">
        <v>450</v>
      </c>
      <c r="L7" s="26"/>
      <c r="M7" s="25">
        <f aca="true" t="shared" si="0" ref="M7:M41">K7-J7</f>
        <v>0</v>
      </c>
      <c r="N7" s="2">
        <f>K7-E7</f>
        <v>-100</v>
      </c>
    </row>
    <row r="8" spans="1:15" s="11" customFormat="1" ht="12.75" customHeight="1">
      <c r="A8" s="63" t="s">
        <v>4</v>
      </c>
      <c r="B8" s="13">
        <v>165</v>
      </c>
      <c r="C8" s="20"/>
      <c r="D8" s="13">
        <v>250</v>
      </c>
      <c r="E8" s="13">
        <v>250</v>
      </c>
      <c r="F8" s="24"/>
      <c r="G8" s="25">
        <f aca="true" t="shared" si="1" ref="G8:G35">E8-D8</f>
        <v>0</v>
      </c>
      <c r="H8" s="25">
        <f aca="true" t="shared" si="2" ref="H8:H39">E8-B8</f>
        <v>85</v>
      </c>
      <c r="I8" s="25"/>
      <c r="J8" s="66">
        <v>325</v>
      </c>
      <c r="K8" s="13">
        <v>325</v>
      </c>
      <c r="L8" s="26"/>
      <c r="M8" s="25">
        <f t="shared" si="0"/>
        <v>0</v>
      </c>
      <c r="N8" s="2">
        <f aca="true" t="shared" si="3" ref="N8:N35">K8-E8</f>
        <v>75</v>
      </c>
      <c r="O8" s="9"/>
    </row>
    <row r="9" spans="1:14" ht="12.75" customHeight="1">
      <c r="A9" s="64" t="s">
        <v>14</v>
      </c>
      <c r="B9" s="13">
        <v>641</v>
      </c>
      <c r="D9" s="13">
        <v>800</v>
      </c>
      <c r="E9" s="13">
        <v>800</v>
      </c>
      <c r="F9" s="24"/>
      <c r="G9" s="25">
        <f t="shared" si="1"/>
        <v>0</v>
      </c>
      <c r="H9" s="25">
        <f t="shared" si="2"/>
        <v>159</v>
      </c>
      <c r="I9" s="25"/>
      <c r="J9" s="66">
        <v>700</v>
      </c>
      <c r="K9" s="13">
        <v>700</v>
      </c>
      <c r="L9" s="26"/>
      <c r="M9" s="25">
        <f t="shared" si="0"/>
        <v>0</v>
      </c>
      <c r="N9" s="2">
        <f t="shared" si="3"/>
        <v>-100</v>
      </c>
    </row>
    <row r="10" spans="1:14" ht="12.75" customHeight="1">
      <c r="A10" s="64" t="s">
        <v>5</v>
      </c>
      <c r="B10" s="14">
        <v>1300</v>
      </c>
      <c r="D10" s="14">
        <v>1600</v>
      </c>
      <c r="E10" s="14">
        <v>1600</v>
      </c>
      <c r="F10" s="24"/>
      <c r="G10" s="25">
        <f t="shared" si="1"/>
        <v>0</v>
      </c>
      <c r="H10" s="25">
        <f t="shared" si="2"/>
        <v>300</v>
      </c>
      <c r="I10" s="25"/>
      <c r="J10" s="66">
        <v>1700</v>
      </c>
      <c r="K10" s="14">
        <v>1700</v>
      </c>
      <c r="L10" s="26"/>
      <c r="M10" s="25">
        <f t="shared" si="0"/>
        <v>0</v>
      </c>
      <c r="N10" s="2">
        <f t="shared" si="3"/>
        <v>100</v>
      </c>
    </row>
    <row r="11" spans="1:14" ht="12.75" customHeight="1">
      <c r="A11" s="64" t="s">
        <v>17</v>
      </c>
      <c r="B11" s="14">
        <v>1150</v>
      </c>
      <c r="D11" s="14">
        <v>1200</v>
      </c>
      <c r="E11" s="14">
        <v>1200</v>
      </c>
      <c r="F11" s="24"/>
      <c r="G11" s="25">
        <f t="shared" si="1"/>
        <v>0</v>
      </c>
      <c r="H11" s="25">
        <f t="shared" si="2"/>
        <v>50</v>
      </c>
      <c r="I11" s="25"/>
      <c r="J11" s="66">
        <v>1250</v>
      </c>
      <c r="K11" s="14">
        <v>1250</v>
      </c>
      <c r="L11" s="26"/>
      <c r="M11" s="25">
        <f t="shared" si="0"/>
        <v>0</v>
      </c>
      <c r="N11" s="2">
        <f t="shared" si="3"/>
        <v>50</v>
      </c>
    </row>
    <row r="12" spans="1:14" ht="12.75" customHeight="1">
      <c r="A12" s="62" t="s">
        <v>6</v>
      </c>
      <c r="B12" s="13">
        <v>368</v>
      </c>
      <c r="D12" s="13">
        <v>500</v>
      </c>
      <c r="E12" s="13">
        <v>500</v>
      </c>
      <c r="F12" s="24"/>
      <c r="G12" s="25">
        <f t="shared" si="1"/>
        <v>0</v>
      </c>
      <c r="H12" s="25">
        <f t="shared" si="2"/>
        <v>132</v>
      </c>
      <c r="I12" s="25"/>
      <c r="J12" s="66">
        <v>800</v>
      </c>
      <c r="K12" s="13">
        <v>800</v>
      </c>
      <c r="L12" s="26"/>
      <c r="M12" s="25">
        <f t="shared" si="0"/>
        <v>0</v>
      </c>
      <c r="N12" s="2">
        <f t="shared" si="3"/>
        <v>300</v>
      </c>
    </row>
    <row r="13" spans="1:14" ht="12.75" customHeight="1">
      <c r="A13" s="62" t="s">
        <v>36</v>
      </c>
      <c r="B13" s="13">
        <v>25</v>
      </c>
      <c r="D13" s="13">
        <v>30</v>
      </c>
      <c r="E13" s="13">
        <v>30</v>
      </c>
      <c r="F13" s="24"/>
      <c r="G13" s="25">
        <f t="shared" si="1"/>
        <v>0</v>
      </c>
      <c r="H13" s="25">
        <f t="shared" si="2"/>
        <v>5</v>
      </c>
      <c r="I13" s="25"/>
      <c r="J13" s="66">
        <v>30</v>
      </c>
      <c r="K13" s="13">
        <v>30</v>
      </c>
      <c r="L13" s="26"/>
      <c r="M13" s="25">
        <f t="shared" si="0"/>
        <v>0</v>
      </c>
      <c r="N13" s="2">
        <f t="shared" si="3"/>
        <v>0</v>
      </c>
    </row>
    <row r="14" spans="1:14" ht="12.75" customHeight="1">
      <c r="A14" s="62" t="s">
        <v>7</v>
      </c>
      <c r="B14" s="13">
        <v>200</v>
      </c>
      <c r="D14" s="13">
        <v>100</v>
      </c>
      <c r="E14" s="13">
        <v>100</v>
      </c>
      <c r="F14" s="24"/>
      <c r="G14" s="25">
        <f t="shared" si="1"/>
        <v>0</v>
      </c>
      <c r="H14" s="25">
        <f t="shared" si="2"/>
        <v>-100</v>
      </c>
      <c r="I14" s="25"/>
      <c r="J14" s="66">
        <v>200</v>
      </c>
      <c r="K14" s="13">
        <v>200</v>
      </c>
      <c r="L14" s="26"/>
      <c r="M14" s="25">
        <f t="shared" si="0"/>
        <v>0</v>
      </c>
      <c r="N14" s="2">
        <f t="shared" si="3"/>
        <v>100</v>
      </c>
    </row>
    <row r="15" spans="1:14" ht="12.75" customHeight="1">
      <c r="A15" s="62" t="s">
        <v>29</v>
      </c>
      <c r="B15" s="13">
        <v>270</v>
      </c>
      <c r="D15" s="13">
        <v>250</v>
      </c>
      <c r="E15" s="13">
        <v>250</v>
      </c>
      <c r="F15" s="24"/>
      <c r="G15" s="25">
        <f t="shared" si="1"/>
        <v>0</v>
      </c>
      <c r="H15" s="25">
        <f t="shared" si="2"/>
        <v>-20</v>
      </c>
      <c r="I15" s="25"/>
      <c r="J15" s="66">
        <v>250</v>
      </c>
      <c r="K15" s="13">
        <v>250</v>
      </c>
      <c r="L15" s="26"/>
      <c r="M15" s="25">
        <f t="shared" si="0"/>
        <v>0</v>
      </c>
      <c r="N15" s="2">
        <f t="shared" si="3"/>
        <v>0</v>
      </c>
    </row>
    <row r="16" spans="1:14" ht="12.75" customHeight="1">
      <c r="A16" s="62" t="s">
        <v>28</v>
      </c>
      <c r="B16" s="13">
        <v>80</v>
      </c>
      <c r="D16" s="13">
        <v>80</v>
      </c>
      <c r="E16" s="13">
        <v>80</v>
      </c>
      <c r="F16" s="24"/>
      <c r="G16" s="25">
        <f t="shared" si="1"/>
        <v>0</v>
      </c>
      <c r="H16" s="25">
        <f t="shared" si="2"/>
        <v>0</v>
      </c>
      <c r="I16" s="25"/>
      <c r="J16" s="66">
        <v>80</v>
      </c>
      <c r="K16" s="13">
        <v>80</v>
      </c>
      <c r="L16" s="26"/>
      <c r="M16" s="25">
        <f t="shared" si="0"/>
        <v>0</v>
      </c>
      <c r="N16" s="2">
        <f t="shared" si="3"/>
        <v>0</v>
      </c>
    </row>
    <row r="17" spans="1:14" ht="12.75" customHeight="1">
      <c r="A17" s="62" t="s">
        <v>15</v>
      </c>
      <c r="B17" s="13">
        <v>460</v>
      </c>
      <c r="D17" s="13">
        <v>500</v>
      </c>
      <c r="E17" s="13">
        <v>450</v>
      </c>
      <c r="F17" s="24"/>
      <c r="G17" s="25">
        <f t="shared" si="1"/>
        <v>-50</v>
      </c>
      <c r="H17" s="25">
        <f t="shared" si="2"/>
        <v>-10</v>
      </c>
      <c r="I17" s="25"/>
      <c r="J17" s="66">
        <v>500</v>
      </c>
      <c r="K17" s="13">
        <v>500</v>
      </c>
      <c r="L17" s="26"/>
      <c r="M17" s="25">
        <f t="shared" si="0"/>
        <v>0</v>
      </c>
      <c r="N17" s="2">
        <f t="shared" si="3"/>
        <v>50</v>
      </c>
    </row>
    <row r="18" spans="1:14" ht="12.75" customHeight="1">
      <c r="A18" s="62" t="s">
        <v>8</v>
      </c>
      <c r="B18" s="14">
        <v>10040</v>
      </c>
      <c r="D18" s="14">
        <v>10000</v>
      </c>
      <c r="E18" s="14">
        <v>10500</v>
      </c>
      <c r="F18" s="24"/>
      <c r="G18" s="25">
        <f t="shared" si="1"/>
        <v>500</v>
      </c>
      <c r="H18" s="25">
        <f t="shared" si="2"/>
        <v>460</v>
      </c>
      <c r="I18" s="25"/>
      <c r="J18" s="66">
        <v>10000</v>
      </c>
      <c r="K18" s="14">
        <v>10000</v>
      </c>
      <c r="L18" s="26"/>
      <c r="M18" s="25">
        <f t="shared" si="0"/>
        <v>0</v>
      </c>
      <c r="N18" s="2">
        <f t="shared" si="3"/>
        <v>-500</v>
      </c>
    </row>
    <row r="19" spans="1:14" ht="12.75" customHeight="1">
      <c r="A19" s="62" t="s">
        <v>16</v>
      </c>
      <c r="B19" s="13">
        <v>70</v>
      </c>
      <c r="D19" s="13">
        <v>75</v>
      </c>
      <c r="E19" s="13">
        <v>75</v>
      </c>
      <c r="F19" s="24"/>
      <c r="G19" s="25">
        <f t="shared" si="1"/>
        <v>0</v>
      </c>
      <c r="H19" s="25">
        <f t="shared" si="2"/>
        <v>5</v>
      </c>
      <c r="I19" s="25"/>
      <c r="J19" s="66">
        <v>80</v>
      </c>
      <c r="K19" s="13">
        <v>80</v>
      </c>
      <c r="L19" s="26"/>
      <c r="M19" s="25">
        <f t="shared" si="0"/>
        <v>0</v>
      </c>
      <c r="N19" s="2">
        <f t="shared" si="3"/>
        <v>5</v>
      </c>
    </row>
    <row r="20" spans="1:14" ht="12.75" customHeight="1">
      <c r="A20" s="62" t="s">
        <v>30</v>
      </c>
      <c r="B20" s="13">
        <v>41</v>
      </c>
      <c r="D20" s="13">
        <v>50</v>
      </c>
      <c r="E20" s="13">
        <v>50</v>
      </c>
      <c r="F20" s="24"/>
      <c r="G20" s="25">
        <f t="shared" si="1"/>
        <v>0</v>
      </c>
      <c r="H20" s="25">
        <f t="shared" si="2"/>
        <v>9</v>
      </c>
      <c r="I20" s="25"/>
      <c r="J20" s="66">
        <v>50</v>
      </c>
      <c r="K20" s="13">
        <v>50</v>
      </c>
      <c r="L20" s="26"/>
      <c r="M20" s="25">
        <f t="shared" si="0"/>
        <v>0</v>
      </c>
      <c r="N20" s="2">
        <f t="shared" si="3"/>
        <v>0</v>
      </c>
    </row>
    <row r="21" spans="1:14" ht="12.75" customHeight="1">
      <c r="A21" s="62" t="s">
        <v>9</v>
      </c>
      <c r="B21" s="14">
        <v>4300</v>
      </c>
      <c r="D21" s="14">
        <v>4000</v>
      </c>
      <c r="E21" s="14">
        <v>4000</v>
      </c>
      <c r="F21" s="24"/>
      <c r="G21" s="25">
        <f t="shared" si="1"/>
        <v>0</v>
      </c>
      <c r="H21" s="25">
        <f t="shared" si="2"/>
        <v>-300</v>
      </c>
      <c r="I21" s="25"/>
      <c r="J21" s="66">
        <v>4100</v>
      </c>
      <c r="K21" s="14">
        <v>4100</v>
      </c>
      <c r="L21" s="26"/>
      <c r="M21" s="25">
        <f t="shared" si="0"/>
        <v>0</v>
      </c>
      <c r="N21" s="2">
        <f t="shared" si="3"/>
        <v>100</v>
      </c>
    </row>
    <row r="22" spans="1:14" ht="12.75" customHeight="1">
      <c r="A22" s="62" t="s">
        <v>26</v>
      </c>
      <c r="B22" s="13">
        <v>557</v>
      </c>
      <c r="D22" s="13">
        <v>470</v>
      </c>
      <c r="E22" s="13">
        <v>470</v>
      </c>
      <c r="F22" s="24"/>
      <c r="G22" s="25">
        <f t="shared" si="1"/>
        <v>0</v>
      </c>
      <c r="H22" s="25">
        <f t="shared" si="2"/>
        <v>-87</v>
      </c>
      <c r="I22" s="25"/>
      <c r="J22" s="66">
        <v>500</v>
      </c>
      <c r="K22" s="13">
        <v>500</v>
      </c>
      <c r="L22" s="26"/>
      <c r="M22" s="25">
        <f t="shared" si="0"/>
        <v>0</v>
      </c>
      <c r="N22" s="2">
        <f t="shared" si="3"/>
        <v>30</v>
      </c>
    </row>
    <row r="23" spans="1:14" ht="12.75" customHeight="1">
      <c r="A23" s="62" t="s">
        <v>24</v>
      </c>
      <c r="B23" s="13">
        <v>50</v>
      </c>
      <c r="D23" s="13">
        <v>60</v>
      </c>
      <c r="E23" s="13">
        <v>60</v>
      </c>
      <c r="F23" s="24"/>
      <c r="G23" s="25">
        <f t="shared" si="1"/>
        <v>0</v>
      </c>
      <c r="H23" s="25">
        <f t="shared" si="2"/>
        <v>10</v>
      </c>
      <c r="I23" s="25"/>
      <c r="J23" s="66">
        <v>60</v>
      </c>
      <c r="K23" s="13">
        <v>60</v>
      </c>
      <c r="L23" s="26"/>
      <c r="M23" s="25">
        <f t="shared" si="0"/>
        <v>0</v>
      </c>
      <c r="N23" s="2">
        <f t="shared" si="3"/>
        <v>0</v>
      </c>
    </row>
    <row r="24" spans="1:14" ht="12.75" customHeight="1">
      <c r="A24" s="62" t="s">
        <v>27</v>
      </c>
      <c r="B24" s="13">
        <v>198</v>
      </c>
      <c r="D24" s="13">
        <v>180</v>
      </c>
      <c r="E24" s="13">
        <v>180</v>
      </c>
      <c r="F24" s="24"/>
      <c r="G24" s="25">
        <f t="shared" si="1"/>
        <v>0</v>
      </c>
      <c r="H24" s="25">
        <f t="shared" si="2"/>
        <v>-18</v>
      </c>
      <c r="I24" s="25"/>
      <c r="J24" s="66">
        <v>180</v>
      </c>
      <c r="K24" s="13">
        <v>180</v>
      </c>
      <c r="L24" s="26"/>
      <c r="M24" s="25">
        <f t="shared" si="0"/>
        <v>0</v>
      </c>
      <c r="N24" s="2">
        <f t="shared" si="3"/>
        <v>0</v>
      </c>
    </row>
    <row r="25" spans="1:14" ht="12.75" customHeight="1">
      <c r="A25" s="62" t="s">
        <v>37</v>
      </c>
      <c r="B25" s="13">
        <v>10</v>
      </c>
      <c r="D25" s="13">
        <v>10</v>
      </c>
      <c r="E25" s="13">
        <v>10</v>
      </c>
      <c r="F25" s="24"/>
      <c r="G25" s="25">
        <f t="shared" si="1"/>
        <v>0</v>
      </c>
      <c r="H25" s="25">
        <f t="shared" si="2"/>
        <v>0</v>
      </c>
      <c r="I25" s="25"/>
      <c r="J25" s="66">
        <v>10</v>
      </c>
      <c r="K25" s="13">
        <v>10</v>
      </c>
      <c r="L25" s="26"/>
      <c r="M25" s="25">
        <f t="shared" si="0"/>
        <v>0</v>
      </c>
      <c r="N25" s="2">
        <f t="shared" si="3"/>
        <v>0</v>
      </c>
    </row>
    <row r="26" spans="1:14" ht="12.75" customHeight="1">
      <c r="A26" s="62" t="s">
        <v>38</v>
      </c>
      <c r="B26" s="13">
        <v>145</v>
      </c>
      <c r="D26" s="13">
        <v>110</v>
      </c>
      <c r="E26" s="13">
        <v>110</v>
      </c>
      <c r="F26" s="24"/>
      <c r="G26" s="25">
        <f t="shared" si="1"/>
        <v>0</v>
      </c>
      <c r="H26" s="25">
        <f t="shared" si="2"/>
        <v>-35</v>
      </c>
      <c r="I26" s="25"/>
      <c r="J26" s="66">
        <v>120</v>
      </c>
      <c r="K26" s="13">
        <v>120</v>
      </c>
      <c r="L26" s="26"/>
      <c r="M26" s="25">
        <f t="shared" si="0"/>
        <v>0</v>
      </c>
      <c r="N26" s="2">
        <f t="shared" si="3"/>
        <v>10</v>
      </c>
    </row>
    <row r="27" spans="1:14" ht="12.75" customHeight="1">
      <c r="A27" s="62" t="s">
        <v>40</v>
      </c>
      <c r="B27" s="13">
        <v>40</v>
      </c>
      <c r="D27" s="13">
        <v>45</v>
      </c>
      <c r="E27" s="13">
        <v>45</v>
      </c>
      <c r="F27" s="24"/>
      <c r="G27" s="25">
        <f t="shared" si="1"/>
        <v>0</v>
      </c>
      <c r="H27" s="25">
        <f t="shared" si="2"/>
        <v>5</v>
      </c>
      <c r="I27" s="25"/>
      <c r="J27" s="66">
        <v>45</v>
      </c>
      <c r="K27" s="13">
        <v>45</v>
      </c>
      <c r="L27" s="26"/>
      <c r="M27" s="25">
        <f t="shared" si="0"/>
        <v>0</v>
      </c>
      <c r="N27" s="2">
        <f t="shared" si="3"/>
        <v>0</v>
      </c>
    </row>
    <row r="28" spans="1:14" ht="12.75" customHeight="1">
      <c r="A28" s="62" t="s">
        <v>35</v>
      </c>
      <c r="B28" s="13">
        <v>30</v>
      </c>
      <c r="C28" s="23">
        <v>30</v>
      </c>
      <c r="D28" s="13">
        <v>30</v>
      </c>
      <c r="E28" s="13">
        <v>30</v>
      </c>
      <c r="F28" s="24"/>
      <c r="G28" s="25">
        <f t="shared" si="1"/>
        <v>0</v>
      </c>
      <c r="H28" s="25">
        <f t="shared" si="2"/>
        <v>0</v>
      </c>
      <c r="I28" s="25"/>
      <c r="J28" s="66">
        <v>30</v>
      </c>
      <c r="K28" s="13">
        <v>30</v>
      </c>
      <c r="L28" s="26"/>
      <c r="M28" s="25">
        <f t="shared" si="0"/>
        <v>0</v>
      </c>
      <c r="N28" s="2">
        <f t="shared" si="3"/>
        <v>0</v>
      </c>
    </row>
    <row r="29" spans="1:14" ht="12.75" customHeight="1">
      <c r="A29" s="62" t="s">
        <v>34</v>
      </c>
      <c r="B29" s="14">
        <v>9867</v>
      </c>
      <c r="D29" s="14">
        <v>10000</v>
      </c>
      <c r="E29" s="14">
        <v>10000</v>
      </c>
      <c r="F29" s="24"/>
      <c r="G29" s="25">
        <f t="shared" si="1"/>
        <v>0</v>
      </c>
      <c r="H29" s="25">
        <f t="shared" si="2"/>
        <v>133</v>
      </c>
      <c r="I29" s="25"/>
      <c r="J29" s="66">
        <v>10000</v>
      </c>
      <c r="K29" s="14">
        <v>10000</v>
      </c>
      <c r="L29" s="26"/>
      <c r="M29" s="25">
        <f t="shared" si="0"/>
        <v>0</v>
      </c>
      <c r="N29" s="2">
        <f t="shared" si="3"/>
        <v>0</v>
      </c>
    </row>
    <row r="30" spans="1:14" ht="12.75" customHeight="1">
      <c r="A30" s="62" t="s">
        <v>25</v>
      </c>
      <c r="B30" s="13">
        <v>55</v>
      </c>
      <c r="D30" s="14">
        <v>50</v>
      </c>
      <c r="E30" s="14">
        <v>50</v>
      </c>
      <c r="F30" s="24"/>
      <c r="G30" s="25">
        <f t="shared" si="1"/>
        <v>0</v>
      </c>
      <c r="H30" s="25">
        <f t="shared" si="2"/>
        <v>-5</v>
      </c>
      <c r="I30" s="25"/>
      <c r="J30" s="66">
        <v>50</v>
      </c>
      <c r="K30" s="14">
        <v>50</v>
      </c>
      <c r="L30" s="26"/>
      <c r="M30" s="25">
        <f t="shared" si="0"/>
        <v>0</v>
      </c>
      <c r="N30" s="2">
        <f t="shared" si="3"/>
        <v>0</v>
      </c>
    </row>
    <row r="31" spans="1:14" ht="12.75" customHeight="1">
      <c r="A31" s="62" t="s">
        <v>22</v>
      </c>
      <c r="B31" s="13">
        <v>40</v>
      </c>
      <c r="D31" s="13">
        <v>40</v>
      </c>
      <c r="E31" s="13">
        <v>40</v>
      </c>
      <c r="F31" s="24"/>
      <c r="G31" s="25">
        <f t="shared" si="1"/>
        <v>0</v>
      </c>
      <c r="H31" s="25">
        <f t="shared" si="2"/>
        <v>0</v>
      </c>
      <c r="I31" s="25"/>
      <c r="J31" s="66">
        <v>40</v>
      </c>
      <c r="K31" s="13">
        <v>40</v>
      </c>
      <c r="L31" s="26"/>
      <c r="M31" s="25">
        <f t="shared" si="0"/>
        <v>0</v>
      </c>
      <c r="N31" s="2">
        <f t="shared" si="3"/>
        <v>0</v>
      </c>
    </row>
    <row r="32" spans="1:14" ht="12.75" customHeight="1">
      <c r="A32" s="62" t="s">
        <v>12</v>
      </c>
      <c r="B32" s="14">
        <v>3409</v>
      </c>
      <c r="D32" s="14">
        <v>3550</v>
      </c>
      <c r="E32" s="14">
        <v>3600</v>
      </c>
      <c r="F32" s="24"/>
      <c r="G32" s="25">
        <f>E32-D32</f>
        <v>50</v>
      </c>
      <c r="H32" s="25">
        <f>E32-B32</f>
        <v>191</v>
      </c>
      <c r="I32" s="25"/>
      <c r="J32" s="66">
        <v>3500</v>
      </c>
      <c r="K32" s="14">
        <v>3550</v>
      </c>
      <c r="L32" s="26"/>
      <c r="M32" s="25">
        <f t="shared" si="0"/>
        <v>50</v>
      </c>
      <c r="N32" s="2">
        <f>K32-E32</f>
        <v>-50</v>
      </c>
    </row>
    <row r="33" spans="1:14" ht="12.75" customHeight="1">
      <c r="A33" s="62" t="s">
        <v>10</v>
      </c>
      <c r="B33" s="13">
        <v>996</v>
      </c>
      <c r="D33" s="13">
        <v>900</v>
      </c>
      <c r="E33" s="13">
        <v>900</v>
      </c>
      <c r="F33" s="24"/>
      <c r="G33" s="25">
        <f t="shared" si="1"/>
        <v>0</v>
      </c>
      <c r="H33" s="25">
        <f t="shared" si="2"/>
        <v>-96</v>
      </c>
      <c r="I33" s="25"/>
      <c r="J33" s="66">
        <v>900</v>
      </c>
      <c r="K33" s="13">
        <v>900</v>
      </c>
      <c r="L33" s="26"/>
      <c r="M33" s="25">
        <f t="shared" si="0"/>
        <v>0</v>
      </c>
      <c r="N33" s="2">
        <f t="shared" si="3"/>
        <v>0</v>
      </c>
    </row>
    <row r="34" spans="1:14" ht="12.75" customHeight="1">
      <c r="A34" s="62" t="s">
        <v>41</v>
      </c>
      <c r="B34" s="13">
        <v>100</v>
      </c>
      <c r="D34" s="13">
        <v>40</v>
      </c>
      <c r="E34" s="13">
        <v>40</v>
      </c>
      <c r="F34" s="24"/>
      <c r="G34" s="25">
        <f t="shared" si="1"/>
        <v>0</v>
      </c>
      <c r="H34" s="25">
        <f t="shared" si="2"/>
        <v>-60</v>
      </c>
      <c r="I34" s="25"/>
      <c r="J34" s="66">
        <v>40</v>
      </c>
      <c r="K34" s="13">
        <v>40</v>
      </c>
      <c r="L34" s="26"/>
      <c r="M34" s="25">
        <f t="shared" si="0"/>
        <v>0</v>
      </c>
      <c r="N34" s="2">
        <f t="shared" si="3"/>
        <v>0</v>
      </c>
    </row>
    <row r="35" spans="1:14" ht="12.75" customHeight="1">
      <c r="A35" s="62" t="s">
        <v>11</v>
      </c>
      <c r="B35" s="14">
        <v>5088</v>
      </c>
      <c r="D35" s="14">
        <v>5600</v>
      </c>
      <c r="E35" s="14">
        <v>5600</v>
      </c>
      <c r="F35" s="24"/>
      <c r="G35" s="25">
        <f t="shared" si="1"/>
        <v>0</v>
      </c>
      <c r="H35" s="25">
        <f t="shared" si="2"/>
        <v>512</v>
      </c>
      <c r="I35" s="25"/>
      <c r="J35" s="66">
        <v>6000</v>
      </c>
      <c r="K35" s="14">
        <v>6000</v>
      </c>
      <c r="L35" s="26"/>
      <c r="M35" s="25">
        <f t="shared" si="0"/>
        <v>0</v>
      </c>
      <c r="N35" s="2">
        <f t="shared" si="3"/>
        <v>400</v>
      </c>
    </row>
    <row r="36" spans="1:14" ht="12.75" customHeight="1">
      <c r="A36" s="62" t="s">
        <v>18</v>
      </c>
      <c r="B36" s="24">
        <f>SUM(B7:B35)</f>
        <v>40222</v>
      </c>
      <c r="D36" s="24">
        <v>41070</v>
      </c>
      <c r="E36" s="24">
        <f>SUM(E7:E35)</f>
        <v>41570</v>
      </c>
      <c r="F36" s="24"/>
      <c r="G36" s="25">
        <f>E36-D36</f>
        <v>500</v>
      </c>
      <c r="H36" s="25">
        <f>E36-B36</f>
        <v>1348</v>
      </c>
      <c r="I36" s="25"/>
      <c r="J36" s="66">
        <v>41990</v>
      </c>
      <c r="K36" s="24">
        <f>SUM(K7:K35)</f>
        <v>42040</v>
      </c>
      <c r="L36" s="26"/>
      <c r="M36" s="25">
        <f t="shared" si="0"/>
        <v>50</v>
      </c>
      <c r="N36" s="2">
        <f>K36-E36</f>
        <v>470</v>
      </c>
    </row>
    <row r="37" spans="1:14" ht="12.75" customHeight="1">
      <c r="A37" s="62" t="s">
        <v>20</v>
      </c>
      <c r="B37" s="18">
        <f>B39-B36</f>
        <v>254</v>
      </c>
      <c r="D37" s="18">
        <v>249</v>
      </c>
      <c r="E37" s="18">
        <f>E39-E36</f>
        <v>292</v>
      </c>
      <c r="F37" s="18"/>
      <c r="G37" s="19">
        <f>G39-SUM(G7:G35)</f>
        <v>43</v>
      </c>
      <c r="H37" s="25">
        <f>E37-B37</f>
        <v>38</v>
      </c>
      <c r="I37" s="18"/>
      <c r="J37" s="66">
        <v>259</v>
      </c>
      <c r="K37" s="18">
        <f>K39-K36</f>
        <v>259</v>
      </c>
      <c r="L37" s="12"/>
      <c r="M37" s="25">
        <f t="shared" si="0"/>
        <v>0</v>
      </c>
      <c r="N37" s="18">
        <f>N39-N36</f>
        <v>-33</v>
      </c>
    </row>
    <row r="38" spans="1:14" ht="8.25" customHeight="1">
      <c r="A38" s="62"/>
      <c r="B38" s="18"/>
      <c r="D38" s="18"/>
      <c r="E38" s="18"/>
      <c r="F38" s="18"/>
      <c r="G38" s="18"/>
      <c r="H38" s="25"/>
      <c r="I38" s="18"/>
      <c r="J38" s="66"/>
      <c r="K38" s="18"/>
      <c r="L38" s="12"/>
      <c r="M38" s="25"/>
      <c r="N38" s="12"/>
    </row>
    <row r="39" spans="1:15" ht="12.75" customHeight="1">
      <c r="A39" s="64" t="s">
        <v>13</v>
      </c>
      <c r="B39" s="24">
        <v>40476</v>
      </c>
      <c r="D39" s="24">
        <v>41319</v>
      </c>
      <c r="E39" s="24">
        <v>41862</v>
      </c>
      <c r="F39" s="24"/>
      <c r="G39" s="25">
        <f>E39-D39</f>
        <v>543</v>
      </c>
      <c r="H39" s="25">
        <f t="shared" si="2"/>
        <v>1386</v>
      </c>
      <c r="I39" s="25"/>
      <c r="J39" s="66">
        <v>42249</v>
      </c>
      <c r="K39" s="24">
        <v>42299</v>
      </c>
      <c r="L39" s="26"/>
      <c r="M39" s="25">
        <f t="shared" si="0"/>
        <v>50</v>
      </c>
      <c r="N39" s="2">
        <f>K39-E39</f>
        <v>437</v>
      </c>
      <c r="O39" s="27"/>
    </row>
    <row r="40" spans="1:14" ht="12.75" customHeight="1">
      <c r="A40" s="62"/>
      <c r="B40" s="24"/>
      <c r="D40" s="24"/>
      <c r="E40" s="24"/>
      <c r="F40" s="24"/>
      <c r="G40" s="25"/>
      <c r="H40" s="25"/>
      <c r="I40" s="25"/>
      <c r="J40" s="66"/>
      <c r="K40" s="24"/>
      <c r="L40" s="26"/>
      <c r="M40" s="25"/>
      <c r="N40" s="2"/>
    </row>
    <row r="41" spans="1:14" ht="12.75" customHeight="1">
      <c r="A41" s="62" t="s">
        <v>19</v>
      </c>
      <c r="B41" s="28">
        <f>B32/B39</f>
        <v>0.08422274928352604</v>
      </c>
      <c r="D41" s="28">
        <v>0.08591689053462087</v>
      </c>
      <c r="E41" s="28">
        <f>E32/E39</f>
        <v>0.08599684678228466</v>
      </c>
      <c r="F41" s="28"/>
      <c r="G41" s="29" t="s">
        <v>21</v>
      </c>
      <c r="H41" s="29" t="s">
        <v>21</v>
      </c>
      <c r="I41" s="25"/>
      <c r="J41" s="66">
        <v>0.08284219744846032</v>
      </c>
      <c r="K41" s="28">
        <f>K32/K39</f>
        <v>0.08392633395588549</v>
      </c>
      <c r="L41" s="30"/>
      <c r="M41" s="25">
        <f t="shared" si="0"/>
        <v>0.0010841365074251708</v>
      </c>
      <c r="N41" s="31" t="s">
        <v>21</v>
      </c>
    </row>
    <row r="42" spans="1:14" ht="12.75" customHeight="1">
      <c r="A42" s="65"/>
      <c r="B42" s="32"/>
      <c r="C42" s="21"/>
      <c r="D42" s="32"/>
      <c r="E42" s="32"/>
      <c r="F42" s="32"/>
      <c r="G42" s="33"/>
      <c r="H42" s="33"/>
      <c r="I42" s="33"/>
      <c r="J42" s="32"/>
      <c r="K42" s="32"/>
      <c r="L42" s="34"/>
      <c r="M42" s="4"/>
      <c r="N42" s="4"/>
    </row>
    <row r="43" spans="1:14" ht="14.25" customHeight="1">
      <c r="A43" s="5" t="s">
        <v>46</v>
      </c>
      <c r="B43" s="35"/>
      <c r="D43" s="35"/>
      <c r="E43" s="35"/>
      <c r="F43" s="35"/>
      <c r="G43" s="25"/>
      <c r="H43" s="25"/>
      <c r="I43" s="25"/>
      <c r="J43" s="35"/>
      <c r="K43" s="35"/>
      <c r="L43" s="36"/>
      <c r="M43" s="3"/>
      <c r="N43" s="3"/>
    </row>
    <row r="44" spans="1:14" ht="12" customHeight="1">
      <c r="A44" s="5" t="s">
        <v>23</v>
      </c>
      <c r="B44" s="35"/>
      <c r="D44" s="37"/>
      <c r="E44" s="37"/>
      <c r="F44" s="35"/>
      <c r="G44" s="25"/>
      <c r="H44" s="25"/>
      <c r="I44" s="25"/>
      <c r="J44" s="37"/>
      <c r="K44" s="37"/>
      <c r="L44" s="36"/>
      <c r="M44" s="38"/>
      <c r="N44" s="3"/>
    </row>
    <row r="45" spans="1:14" ht="12" customHeight="1">
      <c r="A45" s="1" t="s">
        <v>43</v>
      </c>
      <c r="B45" s="35"/>
      <c r="D45" s="35"/>
      <c r="E45" s="35"/>
      <c r="F45" s="35"/>
      <c r="G45" s="25"/>
      <c r="H45" s="25"/>
      <c r="I45" s="25"/>
      <c r="J45" s="35"/>
      <c r="K45" s="35"/>
      <c r="L45" s="36"/>
      <c r="M45" s="3"/>
      <c r="N45" s="3"/>
    </row>
    <row r="46" spans="1:14" ht="12" customHeight="1">
      <c r="A46" s="8" t="s">
        <v>48</v>
      </c>
      <c r="B46" s="35"/>
      <c r="D46" s="35"/>
      <c r="E46" s="35"/>
      <c r="F46" s="35"/>
      <c r="G46" s="25"/>
      <c r="H46" s="25"/>
      <c r="I46" s="25"/>
      <c r="J46" s="35"/>
      <c r="K46" s="35"/>
      <c r="L46" s="36"/>
      <c r="M46" s="3"/>
      <c r="N46" s="3"/>
    </row>
    <row r="47" spans="2:14" ht="12.75">
      <c r="B47" s="24"/>
      <c r="D47" s="39"/>
      <c r="E47" s="39"/>
      <c r="F47" s="24"/>
      <c r="G47" s="15"/>
      <c r="H47" s="15"/>
      <c r="I47" s="15"/>
      <c r="J47" s="39"/>
      <c r="K47" s="39"/>
      <c r="L47" s="26"/>
      <c r="M47" s="1"/>
      <c r="N47" s="1"/>
    </row>
    <row r="48" spans="2:14" ht="12.75">
      <c r="B48" s="24"/>
      <c r="D48" s="24"/>
      <c r="E48" s="24"/>
      <c r="F48" s="24"/>
      <c r="G48" s="15"/>
      <c r="H48" s="15"/>
      <c r="I48" s="15"/>
      <c r="J48" s="24"/>
      <c r="K48" s="24"/>
      <c r="L48" s="26"/>
      <c r="M48" s="1"/>
      <c r="N48" s="1"/>
    </row>
    <row r="49" spans="2:14" ht="12.75">
      <c r="B49" s="24"/>
      <c r="D49" s="24"/>
      <c r="E49" s="24"/>
      <c r="F49" s="24"/>
      <c r="G49" s="15"/>
      <c r="H49" s="15"/>
      <c r="I49" s="15"/>
      <c r="J49" s="24"/>
      <c r="K49" s="24"/>
      <c r="L49" s="26"/>
      <c r="M49" s="1"/>
      <c r="N49" s="1"/>
    </row>
  </sheetData>
  <sheetProtection/>
  <hyperlinks>
    <hyperlink ref="E37" r:id="rId1" display="=b34-@SUM(b7:b26)"/>
    <hyperlink ref="B37" r:id="rId2" display="=b34-@SUM(b7:b26)"/>
    <hyperlink ref="J37:K37" r:id="rId3" display="=b34-@SUM(b7:b26)"/>
    <hyperlink ref="M37:N37" r:id="rId4" display="=b34-@SUM(b7:b26)"/>
    <hyperlink ref="D37" r:id="rId5" display="=b34-@SUM(b7:b26)"/>
  </hyperlinks>
  <printOptions horizontalCentered="1"/>
  <pageMargins left="0.75" right="0.75" top="0.75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hd</cp:lastModifiedBy>
  <cp:lastPrinted>2009-07-14T17:56:29Z</cp:lastPrinted>
  <dcterms:created xsi:type="dcterms:W3CDTF">2004-07-15T15:32:52Z</dcterms:created>
  <dcterms:modified xsi:type="dcterms:W3CDTF">2017-06-13T17:20:54Z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