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<sst xmlns="http://schemas.openxmlformats.org/spreadsheetml/2006/main" count="87" uniqueCount="76">
  <si>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</si>
  <si>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</si>
  <si>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</si>
  <si>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</si>
  <si>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</si>
  <si>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</si>
  <si>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</si>
  <si>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</si>
  <si>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</si>
  <si>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</si>
  <si>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</si>
  <si>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</si>
  <si>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</si>
  <si>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</si>
  <si>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</si>
  <si>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</si>
  <si>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</si>
  <si>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</si>
  <si>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</si>
  <si>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</si>
  <si>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</si>
  <si>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</si>
  <si>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</si>
  <si>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</si>
  <si>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</si>
  <si>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</si>
  <si>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</si>
  <si>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</si>
  <si>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</si>
  <si>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</si>
  <si>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</si>
  <si>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</si>
  <si>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</si>
  <si>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</si>
  <si>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</si>
  <si>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</si>
  <si>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</si>
  <si>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</si>
  <si>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</si>
  <si>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</si>
  <si>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</si>
  <si>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</si>
  <si>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</si>
  <si>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</si>
  <si>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</si>
  <si>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</si>
  <si>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</si>
  <si>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</si>
  <si>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</si>
  <si>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</si>
  <si>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</si>
  <si>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</si>
  <si>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</si>
  <si>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</si>
  <si>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</si>
  <si>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</si>
  <si>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</si>
  <si>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</si>
  <si>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</si>
  <si>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</si>
  <si>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</si>
  <si>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</si>
  <si>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</si>
  <si>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</si>
  <si>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</si>
  <si>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</si>
  <si>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</si>
  <si>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</si>
  <si>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</si>
  <si>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</si>
  <si>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</si>
  <si>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</si>
  <si>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</si>
  <si>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Oct. 30, 2014 2/</t>
  </si>
  <si>
    <t>Oct. 31, 2013 2/</t>
  </si>
  <si>
    <t>Last updated November 12,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</si>
</sst>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0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60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4" width="10.75390625" style="6" customWidth="1"/>
    <col min="5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62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70</v>
      </c>
      <c r="D3" s="57" t="s">
        <v>69</v>
      </c>
      <c r="E3" s="37" t="s">
        <v>69</v>
      </c>
      <c r="F3" s="37" t="s">
        <v>66</v>
      </c>
      <c r="G3" s="37" t="s">
        <v>63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71</v>
      </c>
      <c r="D4" s="14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67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14.600000000000001</v>
      </c>
      <c r="D9" s="58">
        <f t="shared" si="0"/>
        <v>22.8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9.2+2.8</f>
        <v>12</v>
      </c>
      <c r="D10" s="38">
        <f>19.3+2.2</f>
        <v>21.5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f>1.5+0.3</f>
        <v>1.8</v>
      </c>
      <c r="D11" s="38">
        <v>0.5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0.8</v>
      </c>
      <c r="D12" s="38">
        <v>0.8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104</v>
      </c>
      <c r="D14" s="58">
        <f t="shared" si="1"/>
        <v>190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</v>
      </c>
      <c r="D15" s="58">
        <v>2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72+0.2</f>
        <v>72.2</v>
      </c>
      <c r="D16" s="58">
        <f>116+4</f>
        <v>120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13.7+12</f>
        <v>25.7</v>
      </c>
      <c r="D17" s="58">
        <f>5.1+60.4</f>
        <v>65.5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2.6+3.5</f>
        <v>6.1</v>
      </c>
      <c r="D18" s="58">
        <f>0.6+1.9</f>
        <v>2.5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40+58.9-C15-C17+C32</f>
        <v>200.7</v>
      </c>
      <c r="D20" s="58">
        <f>102.5+128.5-D15-D17+D32</f>
        <v>198.5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2.2</v>
      </c>
      <c r="D21" s="38">
        <v>2.4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68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0</v>
      </c>
      <c r="D23" s="38">
        <v>40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1.8</v>
      </c>
      <c r="D24" s="58">
        <f>3.7+5.6</f>
        <v>9.3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8.4+18.7</f>
        <v>27.1</v>
      </c>
      <c r="D25" s="58">
        <f>36.9+24.2</f>
        <v>61.099999999999994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0.9</v>
      </c>
      <c r="D26" s="38">
        <v>0.5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0.5</v>
      </c>
      <c r="D27" s="38">
        <v>1.1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14.9+18.8</f>
        <v>33.7</v>
      </c>
      <c r="D29" s="58">
        <f>14.5+25.2</f>
        <v>39.7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1.4</v>
      </c>
      <c r="D30" s="38">
        <v>2.7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0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114+13.5</f>
        <v>127.5</v>
      </c>
      <c r="D32" s="38">
        <f>22.6+12.4</f>
        <v>35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5.599999999999966</v>
      </c>
      <c r="D33" s="54">
        <f t="shared" si="2"/>
        <v>6.700000000000017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1.2+14.6</f>
        <v>15.799999999999999</v>
      </c>
      <c r="D35" s="58">
        <f>3.7+40.3</f>
        <v>44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14</v>
      </c>
      <c r="D37" s="38">
        <v>35.4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64</v>
      </c>
      <c r="B38" s="4"/>
      <c r="C38" s="38">
        <v>1.1</v>
      </c>
      <c r="D38" s="38">
        <v>1.8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0.1</v>
      </c>
      <c r="D39" s="58">
        <f>3.4+2.6</f>
        <v>6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0.5</v>
      </c>
      <c r="D40" s="38">
        <v>0.3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</v>
      </c>
      <c r="D43" s="38">
        <v>0.6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0.09999999999999964</v>
      </c>
      <c r="D45" s="54">
        <f>D35-SUM(D36:D44)+0.1</f>
        <v>5.689893001203927E-15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378.8+442</f>
        <v>820.8</v>
      </c>
      <c r="D47" s="58">
        <f>120.2+412.6</f>
        <v>532.8000000000001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1.7</v>
      </c>
      <c r="D48" s="38">
        <v>1.6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20.1+32.4</f>
        <v>52.5</v>
      </c>
      <c r="D50" s="58">
        <f>15+35.5</f>
        <v>50.5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v>19.8</v>
      </c>
      <c r="D51" s="58">
        <v>16.2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17.6+1.7</f>
        <v>19.3</v>
      </c>
      <c r="D52" s="58">
        <v>31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2.3</v>
      </c>
      <c r="D53" s="38">
        <v>3.1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23.2+17.2</f>
        <v>40.4</v>
      </c>
      <c r="D54" s="58">
        <f>7.9+13.6</f>
        <v>21.5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5.9+16.8</f>
        <v>22.700000000000003</v>
      </c>
      <c r="D55" s="58">
        <v>21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30.1+95.5</f>
        <v>125.6</v>
      </c>
      <c r="D56" s="58">
        <f>17.2+87.5</f>
        <v>104.7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16.7+25.9</f>
        <v>42.599999999999994</v>
      </c>
      <c r="D57" s="58">
        <f>13.4+24.4</f>
        <v>37.8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0.4</v>
      </c>
      <c r="D58" s="38">
        <v>0.3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0.2</v>
      </c>
      <c r="D59" s="38">
        <v>1.4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187.5+142.8</f>
        <v>330.3</v>
      </c>
      <c r="D60" s="58">
        <f>32.5+206.8</f>
        <v>239.3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1.6</v>
      </c>
      <c r="D61" s="38">
        <v>1.7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0.8</v>
      </c>
      <c r="D62" s="39">
        <v>0.7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0.1</v>
      </c>
      <c r="D63" s="38">
        <v>0.4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f>60+98.2</f>
        <v>158.2</v>
      </c>
      <c r="D64" s="59">
        <v>0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2.2999999999999545</v>
      </c>
      <c r="D65" s="60">
        <f t="shared" si="4"/>
        <v>1.6000000000000227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61.6</v>
      </c>
      <c r="D67" s="41">
        <v>71.5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681.2+536.2</f>
        <v>1217.4</v>
      </c>
      <c r="D69" s="42">
        <f>456.6+602.7</f>
        <v>1059.3000000000002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72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2014-11-13T15:57:13Z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