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'RICETABLE11'!$A$1:$N$65</definedName>
    <definedName name="Print_Area_MI">'RICETABLE11'!$A$1:$N$86</definedName>
    <definedName name="RICE">'RICETABLE11'!$A$1:$N$82</definedName>
    <definedName name="TABLE">'RICETABLE11'!$A$1:$C$103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<sst xmlns="http://schemas.openxmlformats.org/spreadsheetml/2006/main" count="75" uniqueCount="69">
  <si>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</si>
  <si>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</si>
  <si>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</si>
  <si>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</si>
  <si>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</si>
  <si>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</si>
  <si>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</si>
  <si>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</si>
  <si>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</si>
  <si>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</si>
  <si>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</si>
  <si>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</si>
  <si>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</si>
  <si>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</si>
  <si>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</si>
  <si>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</si>
  <si>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</si>
  <si>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</si>
  <si>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</si>
  <si>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</si>
  <si>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</si>
  <si>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</si>
  <si>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</si>
  <si>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</si>
  <si>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</si>
  <si>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</si>
  <si>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</si>
  <si>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</si>
  <si>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</si>
  <si>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</si>
  <si>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</si>
  <si>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</si>
  <si>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</si>
  <si>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</si>
  <si>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</si>
  <si>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</si>
  <si>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</si>
  <si>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</si>
  <si>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</si>
  <si>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</si>
  <si>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</si>
  <si>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</si>
  <si>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</si>
  <si>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</si>
  <si>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</si>
  <si>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</si>
  <si>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</si>
  <si>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</si>
  <si>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</si>
  <si>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</si>
  <si>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</si>
  <si>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</si>
  <si>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</si>
  <si>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</si>
  <si>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</si>
  <si>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</si>
  <si>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</si>
  <si>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</si>
  <si>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September</t>
  </si>
  <si>
    <t>Table 11--Global rice importers; calendar year imports, monthly revisions, and annual changes</t>
  </si>
  <si>
    <t>2014  1/</t>
  </si>
  <si>
    <t>2015  1/</t>
  </si>
  <si>
    <t>revisions</t>
  </si>
  <si>
    <t>changes</t>
  </si>
  <si>
    <t>2013</t>
  </si>
  <si>
    <t>Country</t>
  </si>
  <si>
    <t>Last updated October 10, 2014.</t>
  </si>
  <si>
    <t>October</t>
  </si>
  <si>
    <t>Madagascar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</si>
</sst>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42">
      <selection activeCell="A64" sqref="A64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59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60</v>
      </c>
      <c r="G3" s="13"/>
      <c r="H3" s="13"/>
      <c r="I3" s="52"/>
      <c r="J3" s="55"/>
      <c r="K3" s="55"/>
      <c r="L3" s="37" t="s">
        <v>61</v>
      </c>
      <c r="M3" s="13"/>
      <c r="N3" s="13"/>
      <c r="W3" s="3"/>
    </row>
    <row r="4" spans="3:23" ht="12.75" customHeight="1">
      <c r="C4" s="56"/>
      <c r="D4" s="56" t="s">
        <v>58</v>
      </c>
      <c r="E4" s="56" t="s">
        <v>67</v>
      </c>
      <c r="G4" s="50" t="s">
        <v>0</v>
      </c>
      <c r="H4" s="50" t="s">
        <v>1</v>
      </c>
      <c r="I4" s="57"/>
      <c r="J4" s="56" t="s">
        <v>58</v>
      </c>
      <c r="K4" s="56" t="s">
        <v>67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65</v>
      </c>
      <c r="B5" s="61" t="s">
        <v>64</v>
      </c>
      <c r="C5" s="53"/>
      <c r="D5" s="53">
        <v>2014</v>
      </c>
      <c r="E5" s="53">
        <v>2014</v>
      </c>
      <c r="F5" s="58"/>
      <c r="G5" s="13" t="s">
        <v>62</v>
      </c>
      <c r="H5" s="13" t="s">
        <v>63</v>
      </c>
      <c r="I5" s="14"/>
      <c r="J5" s="53">
        <v>2014</v>
      </c>
      <c r="K5" s="53">
        <v>2014</v>
      </c>
      <c r="L5" s="14"/>
      <c r="M5" s="13" t="s">
        <v>62</v>
      </c>
      <c r="N5" s="13" t="s">
        <v>63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190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-30</v>
      </c>
      <c r="I8" s="49"/>
      <c r="J8" s="47">
        <v>170</v>
      </c>
      <c r="K8" s="47">
        <v>170</v>
      </c>
      <c r="L8" s="49"/>
      <c r="M8" s="22">
        <f aca="true" t="shared" si="0" ref="M8:M59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2">
        <v>148</v>
      </c>
      <c r="C9" s="43"/>
      <c r="D9" s="42">
        <v>150</v>
      </c>
      <c r="E9" s="42">
        <v>150</v>
      </c>
      <c r="F9" s="44"/>
      <c r="G9" s="23">
        <f>E9-D9</f>
        <v>0</v>
      </c>
      <c r="H9" s="9">
        <f>E9-B9</f>
        <v>2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700</v>
      </c>
      <c r="E10" s="9">
        <v>700</v>
      </c>
      <c r="F10" s="9"/>
      <c r="G10" s="9">
        <f>E10-D10</f>
        <v>0</v>
      </c>
      <c r="H10" s="9">
        <f>E10-B10</f>
        <v>586</v>
      </c>
      <c r="I10" s="9"/>
      <c r="J10" s="9">
        <v>500</v>
      </c>
      <c r="K10" s="9">
        <v>500</v>
      </c>
      <c r="L10" s="9"/>
      <c r="M10" s="22">
        <f t="shared" si="0"/>
        <v>0</v>
      </c>
      <c r="N10" s="9">
        <f>K10-E10</f>
        <v>-200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700</v>
      </c>
      <c r="F11" s="9"/>
      <c r="G11" s="9">
        <f aca="true" t="shared" si="1" ref="G11:G61">E11-D11</f>
        <v>0</v>
      </c>
      <c r="H11" s="9">
        <f aca="true" t="shared" si="2" ref="H11:H61">E11-B11</f>
        <v>-12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525</v>
      </c>
      <c r="E12" s="9">
        <v>525</v>
      </c>
      <c r="F12" s="9"/>
      <c r="G12" s="9">
        <f t="shared" si="1"/>
        <v>0</v>
      </c>
      <c r="H12" s="9">
        <f t="shared" si="2"/>
        <v>-25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0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350</v>
      </c>
      <c r="E13" s="28">
        <v>350</v>
      </c>
      <c r="F13" s="28"/>
      <c r="G13" s="9">
        <f t="shared" si="1"/>
        <v>0</v>
      </c>
      <c r="H13" s="9">
        <f t="shared" si="2"/>
        <v>-5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0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3500</v>
      </c>
      <c r="E14" s="9">
        <v>3500</v>
      </c>
      <c r="F14" s="9"/>
      <c r="G14" s="9">
        <f t="shared" si="1"/>
        <v>0</v>
      </c>
      <c r="H14" s="9">
        <f t="shared" si="2"/>
        <v>17</v>
      </c>
      <c r="I14" s="9"/>
      <c r="J14" s="9">
        <v>3700</v>
      </c>
      <c r="K14" s="9">
        <v>3700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100</v>
      </c>
      <c r="E16" s="9">
        <v>100</v>
      </c>
      <c r="F16" s="9"/>
      <c r="G16" s="9">
        <f t="shared" si="1"/>
        <v>0</v>
      </c>
      <c r="H16" s="9">
        <f t="shared" si="2"/>
        <v>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1150</v>
      </c>
      <c r="F17" s="9"/>
      <c r="G17" s="9">
        <f t="shared" si="1"/>
        <v>0</v>
      </c>
      <c r="H17" s="9">
        <f t="shared" si="2"/>
        <v>210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9">
        <v>413</v>
      </c>
      <c r="C18" s="8"/>
      <c r="D18" s="9">
        <v>450</v>
      </c>
      <c r="E18" s="9">
        <v>450</v>
      </c>
      <c r="F18" s="9"/>
      <c r="G18" s="9">
        <f t="shared" si="1"/>
        <v>0</v>
      </c>
      <c r="H18" s="9">
        <f t="shared" si="2"/>
        <v>37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9">
        <v>19</v>
      </c>
      <c r="C19" s="8"/>
      <c r="D19" s="9">
        <v>25</v>
      </c>
      <c r="E19" s="9">
        <v>25</v>
      </c>
      <c r="F19" s="9"/>
      <c r="G19" s="9">
        <f t="shared" si="1"/>
        <v>0</v>
      </c>
      <c r="H19" s="9">
        <f t="shared" si="2"/>
        <v>6</v>
      </c>
      <c r="I19" s="9"/>
      <c r="J19" s="9">
        <v>60</v>
      </c>
      <c r="K19" s="9">
        <v>60</v>
      </c>
      <c r="L19" s="9"/>
      <c r="M19" s="22">
        <f t="shared" si="0"/>
        <v>0</v>
      </c>
      <c r="N19" s="9">
        <f t="shared" si="3"/>
        <v>35</v>
      </c>
    </row>
    <row r="20" spans="1:14" ht="12.75" customHeight="1">
      <c r="A20" s="22" t="s">
        <v>34</v>
      </c>
      <c r="B20" s="9">
        <v>1375</v>
      </c>
      <c r="C20" s="8"/>
      <c r="D20" s="9">
        <v>1350</v>
      </c>
      <c r="E20" s="9">
        <v>1350</v>
      </c>
      <c r="F20" s="9"/>
      <c r="G20" s="9">
        <f t="shared" si="1"/>
        <v>0</v>
      </c>
      <c r="H20" s="9">
        <f t="shared" si="2"/>
        <v>-25</v>
      </c>
      <c r="I20" s="9"/>
      <c r="J20" s="9">
        <v>1400</v>
      </c>
      <c r="K20" s="9">
        <v>1400</v>
      </c>
      <c r="L20" s="9"/>
      <c r="M20" s="22">
        <f t="shared" si="0"/>
        <v>0</v>
      </c>
      <c r="N20" s="9">
        <f t="shared" si="3"/>
        <v>50</v>
      </c>
    </row>
    <row r="21" spans="1:14" ht="12.75" customHeight="1">
      <c r="A21" s="22" t="s">
        <v>9</v>
      </c>
      <c r="B21" s="9">
        <v>725</v>
      </c>
      <c r="C21" s="8"/>
      <c r="D21" s="9">
        <v>600</v>
      </c>
      <c r="E21" s="9">
        <v>600</v>
      </c>
      <c r="F21" s="9"/>
      <c r="G21" s="9">
        <f t="shared" si="1"/>
        <v>0</v>
      </c>
      <c r="H21" s="9">
        <f t="shared" si="2"/>
        <v>-125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20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415</v>
      </c>
      <c r="E23" s="9">
        <v>415</v>
      </c>
      <c r="F23" s="9"/>
      <c r="G23" s="9">
        <f t="shared" si="1"/>
        <v>0</v>
      </c>
      <c r="H23" s="9">
        <f t="shared" si="2"/>
        <v>-1</v>
      </c>
      <c r="I23" s="9"/>
      <c r="J23" s="9">
        <v>410</v>
      </c>
      <c r="K23" s="9">
        <v>410</v>
      </c>
      <c r="L23" s="9"/>
      <c r="M23" s="22">
        <f t="shared" si="0"/>
        <v>0</v>
      </c>
      <c r="N23" s="9">
        <f t="shared" si="3"/>
        <v>-5</v>
      </c>
    </row>
    <row r="24" spans="1:14" ht="12.75" customHeight="1">
      <c r="A24" s="22" t="s">
        <v>12</v>
      </c>
      <c r="B24" s="9">
        <v>90</v>
      </c>
      <c r="C24" s="34"/>
      <c r="D24" s="9">
        <v>115</v>
      </c>
      <c r="E24" s="9">
        <v>115</v>
      </c>
      <c r="F24" s="9"/>
      <c r="G24" s="9">
        <f t="shared" si="1"/>
        <v>0</v>
      </c>
      <c r="H24" s="9">
        <f t="shared" si="2"/>
        <v>25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-5</v>
      </c>
    </row>
    <row r="25" spans="1:14" ht="12.75" customHeight="1">
      <c r="A25" s="22" t="s">
        <v>42</v>
      </c>
      <c r="B25" s="9">
        <v>419</v>
      </c>
      <c r="C25" s="34"/>
      <c r="D25" s="9">
        <v>420</v>
      </c>
      <c r="E25" s="9">
        <v>420</v>
      </c>
      <c r="F25" s="9"/>
      <c r="G25" s="9">
        <f t="shared" si="1"/>
        <v>0</v>
      </c>
      <c r="H25" s="9">
        <f t="shared" si="2"/>
        <v>1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</v>
      </c>
    </row>
    <row r="26" spans="1:14" ht="12.75" customHeight="1">
      <c r="A26" s="22" t="s">
        <v>13</v>
      </c>
      <c r="B26" s="9">
        <v>650</v>
      </c>
      <c r="C26" s="8"/>
      <c r="D26" s="9">
        <v>1400</v>
      </c>
      <c r="E26" s="9">
        <v>1400</v>
      </c>
      <c r="F26" s="9"/>
      <c r="G26" s="9">
        <f t="shared" si="1"/>
        <v>0</v>
      </c>
      <c r="H26" s="9">
        <f t="shared" si="2"/>
        <v>750</v>
      </c>
      <c r="I26" s="9"/>
      <c r="J26" s="9">
        <v>1000</v>
      </c>
      <c r="K26" s="9">
        <v>1000</v>
      </c>
      <c r="L26" s="9"/>
      <c r="M26" s="22">
        <f t="shared" si="0"/>
        <v>0</v>
      </c>
      <c r="N26" s="9">
        <f t="shared" si="3"/>
        <v>-400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1400</v>
      </c>
      <c r="E28" s="9">
        <v>1400</v>
      </c>
      <c r="F28" s="9"/>
      <c r="G28" s="9">
        <f t="shared" si="1"/>
        <v>0</v>
      </c>
      <c r="H28" s="9">
        <f t="shared" si="2"/>
        <v>106</v>
      </c>
      <c r="I28" s="9"/>
      <c r="J28" s="9">
        <v>1450</v>
      </c>
      <c r="K28" s="9">
        <v>1450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9">
        <v>690</v>
      </c>
      <c r="C29" s="8"/>
      <c r="D29" s="9">
        <v>700</v>
      </c>
      <c r="E29" s="9">
        <v>700</v>
      </c>
      <c r="F29" s="9"/>
      <c r="G29" s="9">
        <f t="shared" si="1"/>
        <v>0</v>
      </c>
      <c r="H29" s="9">
        <f t="shared" si="2"/>
        <v>10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0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200</v>
      </c>
      <c r="F30" s="9"/>
      <c r="G30" s="9">
        <f t="shared" si="1"/>
        <v>0</v>
      </c>
      <c r="H30" s="9">
        <f t="shared" si="2"/>
        <v>10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9">
        <v>50</v>
      </c>
      <c r="C31" s="8"/>
      <c r="D31" s="9">
        <v>50</v>
      </c>
      <c r="E31" s="9">
        <v>50</v>
      </c>
      <c r="F31" s="9"/>
      <c r="G31" s="9">
        <f t="shared" si="1"/>
        <v>0</v>
      </c>
      <c r="H31" s="9">
        <f t="shared" si="2"/>
        <v>0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10</v>
      </c>
    </row>
    <row r="32" spans="1:14" ht="12.75" customHeight="1">
      <c r="A32" s="15" t="s">
        <v>19</v>
      </c>
      <c r="B32" s="9">
        <v>580</v>
      </c>
      <c r="C32" s="34"/>
      <c r="D32" s="9">
        <v>445</v>
      </c>
      <c r="E32" s="9">
        <v>445</v>
      </c>
      <c r="F32" s="9"/>
      <c r="G32" s="9">
        <f t="shared" si="1"/>
        <v>0</v>
      </c>
      <c r="H32" s="9">
        <f t="shared" si="2"/>
        <v>-135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5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68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890</v>
      </c>
      <c r="C36" s="8"/>
      <c r="D36" s="9">
        <v>1100</v>
      </c>
      <c r="E36" s="9">
        <v>1100</v>
      </c>
      <c r="F36" s="9"/>
      <c r="G36" s="9">
        <f t="shared" si="1"/>
        <v>0</v>
      </c>
      <c r="H36" s="9">
        <f t="shared" si="2"/>
        <v>210</v>
      </c>
      <c r="I36" s="9"/>
      <c r="J36" s="9">
        <v>1100</v>
      </c>
      <c r="K36" s="9">
        <v>1100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9">
        <v>746</v>
      </c>
      <c r="C37" s="8"/>
      <c r="D37" s="9">
        <v>750</v>
      </c>
      <c r="E37" s="9">
        <v>750</v>
      </c>
      <c r="F37" s="9"/>
      <c r="G37" s="9">
        <f t="shared" si="1"/>
        <v>0</v>
      </c>
      <c r="H37" s="9">
        <f t="shared" si="2"/>
        <v>4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25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520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9">
        <v>82</v>
      </c>
      <c r="C39" s="34"/>
      <c r="D39" s="9">
        <v>65</v>
      </c>
      <c r="E39" s="9">
        <v>65</v>
      </c>
      <c r="F39" s="9"/>
      <c r="G39" s="9">
        <f t="shared" si="1"/>
        <v>0</v>
      </c>
      <c r="H39" s="9">
        <f t="shared" si="2"/>
        <v>-17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5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3000</v>
      </c>
      <c r="E41" s="9">
        <v>3000</v>
      </c>
      <c r="F41" s="9"/>
      <c r="G41" s="9">
        <f t="shared" si="1"/>
        <v>0</v>
      </c>
      <c r="H41" s="9">
        <f t="shared" si="2"/>
        <v>600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500</v>
      </c>
    </row>
    <row r="42" spans="1:14" ht="12.75" customHeight="1">
      <c r="A42" s="15" t="s">
        <v>24</v>
      </c>
      <c r="B42" s="9">
        <v>1000</v>
      </c>
      <c r="C42" s="8"/>
      <c r="D42" s="9">
        <v>1450</v>
      </c>
      <c r="E42" s="9">
        <v>1450</v>
      </c>
      <c r="F42" s="9"/>
      <c r="G42" s="9">
        <f t="shared" si="1"/>
        <v>0</v>
      </c>
      <c r="H42" s="9">
        <f t="shared" si="2"/>
        <v>450</v>
      </c>
      <c r="I42" s="9"/>
      <c r="J42" s="9">
        <v>1600</v>
      </c>
      <c r="K42" s="9">
        <v>1600</v>
      </c>
      <c r="L42" s="9"/>
      <c r="M42" s="22">
        <f t="shared" si="0"/>
        <v>0</v>
      </c>
      <c r="N42" s="9">
        <f t="shared" si="3"/>
        <v>150</v>
      </c>
    </row>
    <row r="43" spans="1:14" ht="12.75" customHeight="1">
      <c r="A43" s="15" t="s">
        <v>25</v>
      </c>
      <c r="B43" s="9">
        <v>240</v>
      </c>
      <c r="C43" s="34"/>
      <c r="D43" s="9">
        <v>250</v>
      </c>
      <c r="E43" s="9">
        <v>250</v>
      </c>
      <c r="F43" s="9"/>
      <c r="G43" s="9">
        <f t="shared" si="1"/>
        <v>0</v>
      </c>
      <c r="H43" s="9">
        <f t="shared" si="2"/>
        <v>10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9">
        <v>1326</v>
      </c>
      <c r="C44" s="8"/>
      <c r="D44" s="9">
        <v>1325</v>
      </c>
      <c r="E44" s="9">
        <v>1325</v>
      </c>
      <c r="F44" s="9"/>
      <c r="G44" s="9">
        <f t="shared" si="1"/>
        <v>0</v>
      </c>
      <c r="H44" s="9">
        <f t="shared" si="2"/>
        <v>-1</v>
      </c>
      <c r="I44" s="9"/>
      <c r="J44" s="9">
        <v>1325</v>
      </c>
      <c r="K44" s="9">
        <v>1325</v>
      </c>
      <c r="L44" s="9"/>
      <c r="M44" s="22">
        <f t="shared" si="0"/>
        <v>0</v>
      </c>
      <c r="N44" s="9">
        <f t="shared" si="3"/>
        <v>0</v>
      </c>
    </row>
    <row r="45" spans="1:14" ht="12.75" customHeight="1">
      <c r="A45" s="15" t="s">
        <v>26</v>
      </c>
      <c r="B45" s="9">
        <v>1075</v>
      </c>
      <c r="C45" s="8"/>
      <c r="D45" s="9">
        <v>1100</v>
      </c>
      <c r="E45" s="9">
        <v>1100</v>
      </c>
      <c r="F45" s="9"/>
      <c r="G45" s="9">
        <f t="shared" si="1"/>
        <v>0</v>
      </c>
      <c r="H45" s="9">
        <f t="shared" si="2"/>
        <v>25</v>
      </c>
      <c r="I45" s="9"/>
      <c r="J45" s="9">
        <v>1100</v>
      </c>
      <c r="K45" s="9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55</v>
      </c>
      <c r="B46" s="9">
        <v>255</v>
      </c>
      <c r="C46" s="8"/>
      <c r="D46" s="9">
        <v>200</v>
      </c>
      <c r="E46" s="9">
        <v>200</v>
      </c>
      <c r="F46" s="9"/>
      <c r="G46" s="9">
        <f t="shared" si="1"/>
        <v>0</v>
      </c>
      <c r="H46" s="9">
        <f t="shared" si="2"/>
        <v>-55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20</v>
      </c>
    </row>
    <row r="47" spans="1:14" ht="12.75" customHeight="1">
      <c r="A47" s="15" t="s">
        <v>28</v>
      </c>
      <c r="B47" s="9">
        <v>293</v>
      </c>
      <c r="C47" s="8"/>
      <c r="D47" s="9">
        <v>300</v>
      </c>
      <c r="E47" s="9">
        <v>300</v>
      </c>
      <c r="F47" s="9"/>
      <c r="G47" s="9">
        <f t="shared" si="1"/>
        <v>0</v>
      </c>
      <c r="H47" s="9">
        <f t="shared" si="2"/>
        <v>7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9">
        <v>990</v>
      </c>
      <c r="C48" s="34"/>
      <c r="D48" s="9">
        <v>1000</v>
      </c>
      <c r="E48" s="9">
        <v>1000</v>
      </c>
      <c r="F48" s="9"/>
      <c r="G48" s="9">
        <f t="shared" si="1"/>
        <v>0</v>
      </c>
      <c r="H48" s="9">
        <f t="shared" si="2"/>
        <v>10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100</v>
      </c>
    </row>
    <row r="49" spans="1:14" ht="12.75" customHeight="1">
      <c r="A49" s="15" t="s">
        <v>30</v>
      </c>
      <c r="B49" s="9">
        <v>120</v>
      </c>
      <c r="C49" s="34"/>
      <c r="D49" s="9">
        <v>200</v>
      </c>
      <c r="E49" s="9">
        <v>200</v>
      </c>
      <c r="F49" s="9"/>
      <c r="G49" s="9">
        <f t="shared" si="1"/>
        <v>0</v>
      </c>
      <c r="H49" s="9">
        <f t="shared" si="2"/>
        <v>80</v>
      </c>
      <c r="I49" s="9"/>
      <c r="J49" s="9">
        <v>225</v>
      </c>
      <c r="K49" s="9">
        <v>225</v>
      </c>
      <c r="L49" s="9"/>
      <c r="M49" s="22">
        <f t="shared" si="0"/>
        <v>0</v>
      </c>
      <c r="N49" s="9">
        <f t="shared" si="3"/>
        <v>25</v>
      </c>
    </row>
    <row r="50" spans="1:14" ht="12.75" customHeight="1">
      <c r="A50" s="15" t="s">
        <v>31</v>
      </c>
      <c r="B50" s="9">
        <v>110</v>
      </c>
      <c r="C50" s="34"/>
      <c r="D50" s="9">
        <v>135</v>
      </c>
      <c r="E50" s="9">
        <v>135</v>
      </c>
      <c r="F50" s="9"/>
      <c r="G50" s="9">
        <f t="shared" si="1"/>
        <v>0</v>
      </c>
      <c r="H50" s="9">
        <f t="shared" si="2"/>
        <v>25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-10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330</v>
      </c>
      <c r="E52" s="9">
        <v>350</v>
      </c>
      <c r="F52" s="9"/>
      <c r="G52" s="9">
        <f t="shared" si="1"/>
        <v>20</v>
      </c>
      <c r="H52" s="9">
        <f t="shared" si="2"/>
        <v>116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-50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730</v>
      </c>
      <c r="E54" s="28">
        <v>730</v>
      </c>
      <c r="F54" s="28"/>
      <c r="G54" s="9">
        <f t="shared" si="1"/>
        <v>0</v>
      </c>
      <c r="H54" s="9">
        <f t="shared" si="2"/>
        <v>55</v>
      </c>
      <c r="I54" s="28"/>
      <c r="J54" s="28">
        <v>670</v>
      </c>
      <c r="K54" s="28">
        <v>670</v>
      </c>
      <c r="L54" s="28"/>
      <c r="M54" s="22">
        <f t="shared" si="0"/>
        <v>0</v>
      </c>
      <c r="N54" s="9">
        <f t="shared" si="3"/>
        <v>-60</v>
      </c>
    </row>
    <row r="55" spans="1:14" s="27" customFormat="1" ht="12.75" customHeight="1">
      <c r="A55" s="25" t="s">
        <v>45</v>
      </c>
      <c r="B55" s="28">
        <v>359</v>
      </c>
      <c r="C55" s="35"/>
      <c r="D55" s="28">
        <v>410</v>
      </c>
      <c r="E55" s="28">
        <v>410</v>
      </c>
      <c r="F55" s="28"/>
      <c r="G55" s="9">
        <f t="shared" si="1"/>
        <v>0</v>
      </c>
      <c r="H55" s="9">
        <f t="shared" si="2"/>
        <v>51</v>
      </c>
      <c r="I55" s="28"/>
      <c r="J55" s="28">
        <v>425</v>
      </c>
      <c r="K55" s="28">
        <v>425</v>
      </c>
      <c r="L55" s="28"/>
      <c r="M55" s="22">
        <f t="shared" si="0"/>
        <v>0</v>
      </c>
      <c r="N55" s="9">
        <f t="shared" si="3"/>
        <v>15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450</v>
      </c>
      <c r="F57" s="9"/>
      <c r="G57" s="9">
        <f t="shared" si="1"/>
        <v>0</v>
      </c>
      <c r="H57" s="9">
        <f t="shared" si="2"/>
        <v>18</v>
      </c>
      <c r="I57" s="9"/>
      <c r="J57" s="9">
        <v>450</v>
      </c>
      <c r="K57" s="9">
        <v>450</v>
      </c>
      <c r="L57" s="9"/>
      <c r="M57" s="22">
        <f t="shared" si="0"/>
        <v>0</v>
      </c>
      <c r="N57" s="9">
        <f t="shared" si="3"/>
        <v>0</v>
      </c>
    </row>
    <row r="58" spans="1:14" s="27" customFormat="1" ht="12.75" customHeight="1">
      <c r="A58" s="25" t="s">
        <v>51</v>
      </c>
      <c r="B58" s="26">
        <f>SUM(B8:B57)</f>
        <v>30543</v>
      </c>
      <c r="C58" s="29"/>
      <c r="D58" s="26">
        <f>SUM(D8:D57)</f>
        <v>32965</v>
      </c>
      <c r="E58" s="26">
        <f>SUM(E8:E57)</f>
        <v>32985</v>
      </c>
      <c r="F58" s="28"/>
      <c r="G58" s="9">
        <f t="shared" si="1"/>
        <v>20</v>
      </c>
      <c r="H58" s="9">
        <f t="shared" si="2"/>
        <v>2442</v>
      </c>
      <c r="I58" s="26"/>
      <c r="J58" s="26">
        <f>SUM(J8:J57)</f>
        <v>33605</v>
      </c>
      <c r="K58" s="26">
        <f>SUM(K8:K57)</f>
        <v>33605</v>
      </c>
      <c r="L58" s="28"/>
      <c r="M58" s="22">
        <f t="shared" si="0"/>
        <v>0</v>
      </c>
      <c r="N58" s="9">
        <f t="shared" si="3"/>
        <v>620</v>
      </c>
    </row>
    <row r="59" spans="1:14" s="27" customFormat="1" ht="12.75" customHeight="1">
      <c r="A59" s="25" t="s">
        <v>48</v>
      </c>
      <c r="B59" s="45">
        <f>B61-B58</f>
        <v>8820</v>
      </c>
      <c r="C59" s="29"/>
      <c r="D59" s="45">
        <f>D61-D58</f>
        <v>8284</v>
      </c>
      <c r="E59" s="45">
        <f>E61-E58</f>
        <v>8184</v>
      </c>
      <c r="F59" s="28"/>
      <c r="G59" s="9">
        <f t="shared" si="1"/>
        <v>-100</v>
      </c>
      <c r="H59" s="9">
        <f t="shared" si="2"/>
        <v>-636</v>
      </c>
      <c r="I59" s="28"/>
      <c r="J59" s="45">
        <f>J61-J58</f>
        <v>7580</v>
      </c>
      <c r="K59" s="45">
        <f>K61-K58</f>
        <v>7580</v>
      </c>
      <c r="L59" s="28"/>
      <c r="M59" s="22">
        <f t="shared" si="0"/>
        <v>0</v>
      </c>
      <c r="N59" s="9">
        <f t="shared" si="3"/>
        <v>-604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39363</v>
      </c>
      <c r="C61" s="40"/>
      <c r="D61" s="41">
        <v>41249</v>
      </c>
      <c r="E61" s="41">
        <v>41169</v>
      </c>
      <c r="F61" s="41"/>
      <c r="G61" s="12">
        <f t="shared" si="1"/>
        <v>-80</v>
      </c>
      <c r="H61" s="12">
        <f t="shared" si="2"/>
        <v>1806</v>
      </c>
      <c r="I61" s="41"/>
      <c r="J61" s="41">
        <v>41185</v>
      </c>
      <c r="K61" s="41">
        <v>41185</v>
      </c>
      <c r="L61" s="41"/>
      <c r="M61" s="12">
        <f>K61-J61</f>
        <v>0</v>
      </c>
      <c r="N61" s="12">
        <f t="shared" si="3"/>
        <v>16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66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">
      <c r="C70"/>
      <c r="H70" s="17"/>
      <c r="N70" s="17"/>
      <c r="V70" s="1"/>
      <c r="X70" s="4"/>
      <c r="Y70" s="4"/>
    </row>
    <row r="71" spans="2:25" ht="12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">
      <c r="C72"/>
      <c r="H72" s="17"/>
      <c r="N72" s="17"/>
      <c r="V72" s="1"/>
      <c r="X72" s="4"/>
      <c r="Y72" s="4"/>
    </row>
    <row r="73" spans="3:25" ht="12">
      <c r="C73"/>
      <c r="V73" s="1"/>
      <c r="X73" s="4"/>
      <c r="Y73" s="4"/>
    </row>
    <row r="74" spans="3:25" ht="12">
      <c r="C74"/>
      <c r="V74" s="1"/>
      <c r="X74" s="4"/>
      <c r="Y74" s="4"/>
    </row>
    <row r="75" ht="12">
      <c r="C75"/>
    </row>
    <row r="76" spans="3:25" ht="12">
      <c r="C76"/>
      <c r="V76" s="1"/>
      <c r="X76" s="4"/>
      <c r="Y76" s="4"/>
    </row>
    <row r="77" spans="3:25" ht="12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">
      <c r="C82"/>
      <c r="V82" s="1"/>
    </row>
    <row r="83" spans="3:22" ht="12">
      <c r="C83"/>
      <c r="V83" s="1"/>
    </row>
    <row r="84" spans="3:22" ht="12">
      <c r="C84"/>
      <c r="V84" s="1"/>
    </row>
    <row r="86" ht="11.25">
      <c r="V86" s="1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409.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1.25">
      <c r="C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1.25">
      <c r="C96" s="7"/>
      <c r="O96" s="5"/>
      <c r="P96" s="5"/>
      <c r="Q96" s="5"/>
      <c r="R96" s="5"/>
      <c r="S96" s="5"/>
      <c r="T96" s="5"/>
      <c r="U96" s="5"/>
    </row>
    <row r="97" spans="2:21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1.25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1.25">
      <c r="A103" s="4"/>
      <c r="G103" s="5"/>
      <c r="H103" s="7"/>
      <c r="I103" s="5"/>
      <c r="M103" s="5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409.5">
      <c r="H135" s="7"/>
      <c r="N135" s="7"/>
    </row>
    <row r="146" ht="11.25">
      <c r="C146" s="7"/>
    </row>
    <row r="147" spans="2:14" ht="409.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1.25">
      <c r="C150" s="7"/>
    </row>
    <row r="151" spans="2:14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1.2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1.25">
      <c r="C155" s="7"/>
    </row>
    <row r="156" spans="2:14" ht="11.2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2014-10-15T14:22:42Z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