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14085" windowHeight="8730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<sst xmlns="http://schemas.openxmlformats.org/spreadsheetml/2006/main" count="73" uniqueCount="67">
  <si>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</si>
  <si>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</si>
  <si>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</si>
  <si>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</si>
  <si>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</si>
  <si>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</si>
  <si>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</si>
  <si>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</si>
  <si>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</si>
  <si>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</si>
  <si>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</si>
  <si>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</si>
  <si>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</si>
  <si>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</si>
  <si>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</si>
  <si>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</si>
  <si>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</si>
  <si>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</si>
  <si>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</si>
  <si>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</si>
  <si>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</si>
  <si>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</si>
  <si>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</si>
  <si>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</si>
  <si>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</si>
  <si>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</si>
  <si>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</si>
  <si>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</si>
  <si>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</si>
  <si>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</si>
  <si>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</si>
  <si>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</si>
  <si>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</si>
  <si>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</si>
  <si>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</si>
  <si>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</si>
  <si>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</si>
  <si>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</si>
  <si>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</si>
  <si>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</si>
  <si>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</si>
  <si>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</si>
  <si>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</si>
  <si>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</si>
  <si>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</si>
  <si>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</si>
  <si>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</si>
  <si>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</si>
  <si>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</si>
  <si>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</si>
  <si>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</si>
  <si>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</si>
  <si>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</si>
  <si>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</si>
  <si>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</si>
  <si>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</si>
  <si>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</si>
  <si>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</si>
  <si>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</si>
  <si>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</si>
  <si>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</si>
  <si>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</si>
  <si>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</si>
  <si>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</si>
  <si>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March</t>
  </si>
  <si>
    <t>April</t>
  </si>
  <si>
    <t>Last updated April 11,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</si>
</sst>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April</v>
      </c>
      <c r="H4" s="42" t="s">
        <v>0</v>
      </c>
      <c r="I4" s="42" t="s">
        <v>1</v>
      </c>
      <c r="J4" s="10"/>
      <c r="K4" s="51" t="s">
        <v>64</v>
      </c>
      <c r="L4" s="51" t="str">
        <f>C4</f>
        <v>April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65">
        <v>249</v>
      </c>
      <c r="D8" s="66"/>
      <c r="E8" s="65">
        <v>250</v>
      </c>
      <c r="F8" s="65">
        <v>250</v>
      </c>
      <c r="G8" s="67"/>
      <c r="H8" s="25">
        <f>F8-E8</f>
        <v>0</v>
      </c>
      <c r="I8" s="25">
        <f>F8-C8</f>
        <v>1</v>
      </c>
      <c r="J8" s="67"/>
      <c r="K8" s="65">
        <v>260</v>
      </c>
      <c r="L8" s="65">
        <v>260</v>
      </c>
      <c r="M8" s="67"/>
      <c r="N8" s="25">
        <f aca="true" t="shared" si="0" ref="N8:N58">L8-K8</f>
        <v>0</v>
      </c>
      <c r="O8" s="25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130</v>
      </c>
      <c r="F9" s="58">
        <v>132</v>
      </c>
      <c r="G9" s="60"/>
      <c r="H9" s="26">
        <f>F9-E9</f>
        <v>2</v>
      </c>
      <c r="I9" s="12">
        <f>F9-C9</f>
        <v>-28</v>
      </c>
      <c r="J9" s="60"/>
      <c r="K9" s="58">
        <v>90</v>
      </c>
      <c r="L9" s="58">
        <v>100</v>
      </c>
      <c r="M9" s="60"/>
      <c r="N9" s="26">
        <f t="shared" si="0"/>
        <v>10</v>
      </c>
      <c r="O9" s="26">
        <f>L9-F9</f>
        <v>-32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1486</v>
      </c>
      <c r="D10" s="9"/>
      <c r="E10" s="12">
        <v>30</v>
      </c>
      <c r="F10" s="12">
        <v>53</v>
      </c>
      <c r="G10" s="12"/>
      <c r="H10" s="12">
        <f>F10-E10</f>
        <v>23</v>
      </c>
      <c r="I10" s="12">
        <f>F10-C10</f>
        <v>-1433</v>
      </c>
      <c r="J10" s="12"/>
      <c r="K10" s="12">
        <v>250</v>
      </c>
      <c r="L10" s="12">
        <v>300</v>
      </c>
      <c r="M10" s="12"/>
      <c r="N10" s="26">
        <f t="shared" si="0"/>
        <v>50</v>
      </c>
      <c r="O10" s="12">
        <f>L10-F10</f>
        <v>247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732</v>
      </c>
      <c r="F11" s="12">
        <v>732</v>
      </c>
      <c r="G11" s="12"/>
      <c r="H11" s="12">
        <f aca="true" t="shared" si="1" ref="H11:H60">F11-E11</f>
        <v>0</v>
      </c>
      <c r="I11" s="12">
        <f aca="true" t="shared" si="2" ref="I11:I60">F11-C11</f>
        <v>141</v>
      </c>
      <c r="J11" s="12"/>
      <c r="K11" s="12">
        <v>700</v>
      </c>
      <c r="L11" s="12">
        <v>750</v>
      </c>
      <c r="M11" s="12"/>
      <c r="N11" s="26">
        <f t="shared" si="0"/>
        <v>50</v>
      </c>
      <c r="O11" s="12">
        <f aca="true" t="shared" si="3" ref="O11:O60">L11-F11</f>
        <v>18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375</v>
      </c>
      <c r="F12" s="12">
        <v>375</v>
      </c>
      <c r="G12" s="12"/>
      <c r="H12" s="12">
        <f t="shared" si="1"/>
        <v>0</v>
      </c>
      <c r="I12" s="12">
        <f t="shared" si="2"/>
        <v>65</v>
      </c>
      <c r="J12" s="12"/>
      <c r="K12" s="12">
        <v>400</v>
      </c>
      <c r="L12" s="12">
        <v>400</v>
      </c>
      <c r="M12" s="12"/>
      <c r="N12" s="26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2600</v>
      </c>
      <c r="F14" s="12">
        <v>2700</v>
      </c>
      <c r="G14" s="12"/>
      <c r="H14" s="12">
        <f t="shared" si="1"/>
        <v>100</v>
      </c>
      <c r="I14" s="12">
        <f t="shared" si="2"/>
        <v>2125</v>
      </c>
      <c r="J14" s="12"/>
      <c r="K14" s="12">
        <v>2200</v>
      </c>
      <c r="L14" s="12">
        <v>2400</v>
      </c>
      <c r="M14" s="12"/>
      <c r="N14" s="26">
        <f t="shared" si="0"/>
        <v>200</v>
      </c>
      <c r="O14" s="12">
        <f t="shared" si="3"/>
        <v>-300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175</v>
      </c>
      <c r="F15" s="12">
        <v>330</v>
      </c>
      <c r="G15" s="12"/>
      <c r="H15" s="12">
        <f t="shared" si="1"/>
        <v>155</v>
      </c>
      <c r="I15" s="12">
        <f t="shared" si="2"/>
        <v>205</v>
      </c>
      <c r="J15" s="12"/>
      <c r="K15" s="12">
        <v>180</v>
      </c>
      <c r="L15" s="12">
        <v>400</v>
      </c>
      <c r="M15" s="12"/>
      <c r="N15" s="26">
        <f t="shared" si="0"/>
        <v>220</v>
      </c>
      <c r="O15" s="12">
        <f t="shared" si="3"/>
        <v>70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84</v>
      </c>
      <c r="F16" s="12">
        <v>84</v>
      </c>
      <c r="G16" s="12"/>
      <c r="H16" s="12">
        <f t="shared" si="1"/>
        <v>0</v>
      </c>
      <c r="I16" s="12">
        <f t="shared" si="2"/>
        <v>20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-14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1450</v>
      </c>
      <c r="F17" s="12">
        <v>1450</v>
      </c>
      <c r="G17" s="12"/>
      <c r="H17" s="12">
        <f t="shared" si="1"/>
        <v>0</v>
      </c>
      <c r="I17" s="12">
        <f t="shared" si="2"/>
        <v>515</v>
      </c>
      <c r="J17" s="12"/>
      <c r="K17" s="12">
        <v>1150</v>
      </c>
      <c r="L17" s="12">
        <v>1150</v>
      </c>
      <c r="M17" s="12"/>
      <c r="N17" s="26">
        <f t="shared" si="0"/>
        <v>0</v>
      </c>
      <c r="O17" s="12">
        <f t="shared" si="3"/>
        <v>-300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330</v>
      </c>
      <c r="F18" s="12">
        <v>330</v>
      </c>
      <c r="G18" s="12"/>
      <c r="H18" s="12">
        <f t="shared" si="1"/>
        <v>0</v>
      </c>
      <c r="I18" s="12">
        <f t="shared" si="2"/>
        <v>-228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195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350</v>
      </c>
      <c r="F19" s="12">
        <v>292</v>
      </c>
      <c r="G19" s="12"/>
      <c r="H19" s="12">
        <f t="shared" si="1"/>
        <v>-58</v>
      </c>
      <c r="I19" s="12">
        <f t="shared" si="2"/>
        <v>216</v>
      </c>
      <c r="J19" s="12"/>
      <c r="K19" s="12">
        <v>50</v>
      </c>
      <c r="L19" s="12">
        <v>50</v>
      </c>
      <c r="M19" s="12"/>
      <c r="N19" s="26">
        <f t="shared" si="0"/>
        <v>0</v>
      </c>
      <c r="O19" s="12">
        <f t="shared" si="3"/>
        <v>-242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1200</v>
      </c>
      <c r="F20" s="12">
        <v>1306</v>
      </c>
      <c r="G20" s="12"/>
      <c r="H20" s="12">
        <f t="shared" si="1"/>
        <v>106</v>
      </c>
      <c r="I20" s="12">
        <f t="shared" si="2"/>
        <v>-169</v>
      </c>
      <c r="J20" s="12"/>
      <c r="K20" s="12">
        <v>1400</v>
      </c>
      <c r="L20" s="12">
        <v>1400</v>
      </c>
      <c r="M20" s="12"/>
      <c r="N20" s="26">
        <f t="shared" si="0"/>
        <v>0</v>
      </c>
      <c r="O20" s="12">
        <f t="shared" si="3"/>
        <v>94</v>
      </c>
    </row>
    <row r="21" spans="1:15" ht="12.75" customHeight="1">
      <c r="A21" s="25" t="s">
        <v>10</v>
      </c>
      <c r="B21" s="26"/>
      <c r="C21" s="12">
        <v>620</v>
      </c>
      <c r="D21" s="9"/>
      <c r="E21" s="12">
        <v>600</v>
      </c>
      <c r="F21" s="12">
        <v>600</v>
      </c>
      <c r="G21" s="12"/>
      <c r="H21" s="12">
        <f t="shared" si="1"/>
        <v>0</v>
      </c>
      <c r="I21" s="12">
        <f t="shared" si="2"/>
        <v>-20</v>
      </c>
      <c r="J21" s="12"/>
      <c r="K21" s="12">
        <v>600</v>
      </c>
      <c r="L21" s="12">
        <v>600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372</v>
      </c>
      <c r="F23" s="12">
        <v>372</v>
      </c>
      <c r="G23" s="12"/>
      <c r="H23" s="12">
        <f t="shared" si="1"/>
        <v>0</v>
      </c>
      <c r="I23" s="12">
        <f t="shared" si="2"/>
        <v>-17</v>
      </c>
      <c r="J23" s="12"/>
      <c r="K23" s="12">
        <v>400</v>
      </c>
      <c r="L23" s="12">
        <v>400</v>
      </c>
      <c r="M23" s="12"/>
      <c r="N23" s="26">
        <f t="shared" si="0"/>
        <v>0</v>
      </c>
      <c r="O23" s="12">
        <f t="shared" si="3"/>
        <v>28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111</v>
      </c>
      <c r="F24" s="12">
        <v>111</v>
      </c>
      <c r="G24" s="12"/>
      <c r="H24" s="12">
        <f t="shared" si="1"/>
        <v>0</v>
      </c>
      <c r="I24" s="12">
        <f t="shared" si="2"/>
        <v>-15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-11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1960</v>
      </c>
      <c r="F26" s="12">
        <v>1960</v>
      </c>
      <c r="G26" s="12"/>
      <c r="H26" s="12">
        <f t="shared" si="1"/>
        <v>0</v>
      </c>
      <c r="I26" s="12">
        <f t="shared" si="2"/>
        <v>-1138</v>
      </c>
      <c r="J26" s="12"/>
      <c r="K26" s="12">
        <v>800</v>
      </c>
      <c r="L26" s="12">
        <v>800</v>
      </c>
      <c r="M26" s="12"/>
      <c r="N26" s="26">
        <f t="shared" si="0"/>
        <v>0</v>
      </c>
      <c r="O26" s="12">
        <f t="shared" si="3"/>
        <v>-1160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1750</v>
      </c>
      <c r="F27" s="12">
        <v>1700</v>
      </c>
      <c r="G27" s="12"/>
      <c r="H27" s="12">
        <f t="shared" si="1"/>
        <v>-50</v>
      </c>
      <c r="I27" s="12">
        <f t="shared" si="2"/>
        <v>-170</v>
      </c>
      <c r="J27" s="12"/>
      <c r="K27" s="12">
        <v>1800</v>
      </c>
      <c r="L27" s="12">
        <v>1700</v>
      </c>
      <c r="M27" s="12"/>
      <c r="N27" s="26">
        <f t="shared" si="0"/>
        <v>-100</v>
      </c>
      <c r="O27" s="12">
        <f t="shared" si="3"/>
        <v>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1470</v>
      </c>
      <c r="F28" s="12">
        <v>1478</v>
      </c>
      <c r="G28" s="12"/>
      <c r="H28" s="12">
        <f t="shared" si="1"/>
        <v>8</v>
      </c>
      <c r="I28" s="12">
        <f t="shared" si="2"/>
        <v>442</v>
      </c>
      <c r="J28" s="12"/>
      <c r="K28" s="12">
        <v>1450</v>
      </c>
      <c r="L28" s="12">
        <v>1450</v>
      </c>
      <c r="M28" s="12"/>
      <c r="N28" s="26">
        <f t="shared" si="0"/>
        <v>0</v>
      </c>
      <c r="O28" s="12">
        <f t="shared" si="3"/>
        <v>-28</v>
      </c>
    </row>
    <row r="29" spans="1:15" ht="12.75" customHeight="1">
      <c r="A29" s="18" t="s">
        <v>17</v>
      </c>
      <c r="B29" s="26"/>
      <c r="C29" s="12">
        <v>742</v>
      </c>
      <c r="D29" s="9"/>
      <c r="E29" s="12">
        <v>650</v>
      </c>
      <c r="F29" s="12">
        <v>650</v>
      </c>
      <c r="G29" s="12"/>
      <c r="H29" s="12">
        <f t="shared" si="1"/>
        <v>0</v>
      </c>
      <c r="I29" s="12">
        <f t="shared" si="2"/>
        <v>-92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50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210</v>
      </c>
      <c r="F30" s="12">
        <v>210</v>
      </c>
      <c r="G30" s="12"/>
      <c r="H30" s="12">
        <f t="shared" si="1"/>
        <v>0</v>
      </c>
      <c r="I30" s="12">
        <f t="shared" si="2"/>
        <v>70</v>
      </c>
      <c r="J30" s="12"/>
      <c r="K30" s="12">
        <v>165</v>
      </c>
      <c r="L30" s="12">
        <v>165</v>
      </c>
      <c r="M30" s="12"/>
      <c r="N30" s="26">
        <f t="shared" si="0"/>
        <v>0</v>
      </c>
      <c r="O30" s="12">
        <f t="shared" si="3"/>
        <v>-45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61</v>
      </c>
      <c r="F31" s="12">
        <v>61</v>
      </c>
      <c r="G31" s="12"/>
      <c r="H31" s="12">
        <f t="shared" si="1"/>
        <v>0</v>
      </c>
      <c r="I31" s="12">
        <f t="shared" si="2"/>
        <v>-47</v>
      </c>
      <c r="J31" s="12"/>
      <c r="K31" s="12">
        <v>75</v>
      </c>
      <c r="L31" s="12">
        <v>75</v>
      </c>
      <c r="M31" s="12"/>
      <c r="N31" s="26">
        <f t="shared" si="0"/>
        <v>0</v>
      </c>
      <c r="O31" s="12">
        <f t="shared" si="3"/>
        <v>14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238</v>
      </c>
      <c r="F32" s="12">
        <v>238</v>
      </c>
      <c r="G32" s="12"/>
      <c r="H32" s="12">
        <f t="shared" si="1"/>
        <v>0</v>
      </c>
      <c r="I32" s="12">
        <f t="shared" si="2"/>
        <v>-294</v>
      </c>
      <c r="J32" s="12"/>
      <c r="K32" s="12">
        <v>640</v>
      </c>
      <c r="L32" s="12">
        <v>640</v>
      </c>
      <c r="M32" s="12"/>
      <c r="N32" s="26">
        <f t="shared" si="0"/>
        <v>0</v>
      </c>
      <c r="O32" s="12">
        <f t="shared" si="3"/>
        <v>402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230</v>
      </c>
      <c r="F34" s="12">
        <v>230</v>
      </c>
      <c r="G34" s="12"/>
      <c r="H34" s="12">
        <f t="shared" si="1"/>
        <v>0</v>
      </c>
      <c r="I34" s="12">
        <f t="shared" si="2"/>
        <v>32</v>
      </c>
      <c r="J34" s="12"/>
      <c r="K34" s="12">
        <v>240</v>
      </c>
      <c r="L34" s="12">
        <v>240</v>
      </c>
      <c r="M34" s="12"/>
      <c r="N34" s="26">
        <f t="shared" si="0"/>
        <v>0</v>
      </c>
      <c r="O34" s="12">
        <f t="shared" si="3"/>
        <v>10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680</v>
      </c>
      <c r="F36" s="12">
        <v>680</v>
      </c>
      <c r="G36" s="12"/>
      <c r="H36" s="12">
        <f t="shared" si="1"/>
        <v>0</v>
      </c>
      <c r="I36" s="12">
        <f t="shared" si="2"/>
        <v>-25</v>
      </c>
      <c r="J36" s="12"/>
      <c r="K36" s="12">
        <v>725</v>
      </c>
      <c r="L36" s="12">
        <v>725</v>
      </c>
      <c r="M36" s="12"/>
      <c r="N36" s="26">
        <f t="shared" si="0"/>
        <v>0</v>
      </c>
      <c r="O36" s="12">
        <f t="shared" si="3"/>
        <v>45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81</v>
      </c>
      <c r="F38" s="12">
        <v>81</v>
      </c>
      <c r="G38" s="12"/>
      <c r="H38" s="12">
        <f t="shared" si="1"/>
        <v>0</v>
      </c>
      <c r="I38" s="12">
        <f t="shared" si="2"/>
        <v>-9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9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3400</v>
      </c>
      <c r="F40" s="12">
        <v>3400</v>
      </c>
      <c r="G40" s="12"/>
      <c r="H40" s="12">
        <f t="shared" si="1"/>
        <v>0</v>
      </c>
      <c r="I40" s="12">
        <f t="shared" si="2"/>
        <v>850</v>
      </c>
      <c r="J40" s="12"/>
      <c r="K40" s="12">
        <v>2700</v>
      </c>
      <c r="L40" s="12">
        <v>2700</v>
      </c>
      <c r="M40" s="12"/>
      <c r="N40" s="26">
        <f t="shared" si="0"/>
        <v>0</v>
      </c>
      <c r="O40" s="12">
        <f t="shared" si="3"/>
        <v>-700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190</v>
      </c>
      <c r="F42" s="12">
        <v>194</v>
      </c>
      <c r="G42" s="12"/>
      <c r="H42" s="12">
        <f t="shared" si="1"/>
        <v>4</v>
      </c>
      <c r="I42" s="12">
        <f t="shared" si="2"/>
        <v>18</v>
      </c>
      <c r="J42" s="12"/>
      <c r="K42" s="12">
        <v>220</v>
      </c>
      <c r="L42" s="12">
        <v>200</v>
      </c>
      <c r="M42" s="12"/>
      <c r="N42" s="26">
        <f t="shared" si="0"/>
        <v>-20</v>
      </c>
      <c r="O42" s="12">
        <f t="shared" si="3"/>
        <v>6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1193</v>
      </c>
      <c r="G43" s="12"/>
      <c r="H43" s="12">
        <f t="shared" si="1"/>
        <v>43</v>
      </c>
      <c r="I43" s="12">
        <f t="shared" si="2"/>
        <v>134</v>
      </c>
      <c r="J43" s="12"/>
      <c r="K43" s="12">
        <v>1225</v>
      </c>
      <c r="L43" s="12">
        <v>1225</v>
      </c>
      <c r="M43" s="12"/>
      <c r="N43" s="26">
        <f t="shared" si="0"/>
        <v>0</v>
      </c>
      <c r="O43" s="12">
        <f t="shared" si="3"/>
        <v>32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1200</v>
      </c>
      <c r="F44" s="12">
        <v>1200</v>
      </c>
      <c r="G44" s="12"/>
      <c r="H44" s="12">
        <f t="shared" si="1"/>
        <v>0</v>
      </c>
      <c r="I44" s="12">
        <f t="shared" si="2"/>
        <v>395</v>
      </c>
      <c r="J44" s="12"/>
      <c r="K44" s="12">
        <v>1000</v>
      </c>
      <c r="L44" s="12">
        <v>1000</v>
      </c>
      <c r="M44" s="12"/>
      <c r="N44" s="26">
        <f t="shared" si="0"/>
        <v>0</v>
      </c>
      <c r="O44" s="12">
        <f t="shared" si="3"/>
        <v>-200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175</v>
      </c>
      <c r="F45" s="12">
        <v>175</v>
      </c>
      <c r="G45" s="12"/>
      <c r="H45" s="12">
        <f t="shared" si="1"/>
        <v>0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950</v>
      </c>
      <c r="F47" s="12">
        <v>870</v>
      </c>
      <c r="G47" s="12"/>
      <c r="H47" s="12">
        <f t="shared" si="1"/>
        <v>-80</v>
      </c>
      <c r="I47" s="12">
        <f t="shared" si="2"/>
        <v>-15</v>
      </c>
      <c r="J47" s="12"/>
      <c r="K47" s="12">
        <v>1000</v>
      </c>
      <c r="L47" s="12">
        <v>950</v>
      </c>
      <c r="M47" s="12"/>
      <c r="N47" s="26">
        <f t="shared" si="0"/>
        <v>-50</v>
      </c>
      <c r="O47" s="12">
        <f t="shared" si="3"/>
        <v>80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400</v>
      </c>
      <c r="J50" s="12"/>
      <c r="K50" s="12">
        <v>400</v>
      </c>
      <c r="L50" s="12">
        <v>600</v>
      </c>
      <c r="M50" s="12"/>
      <c r="N50" s="26">
        <f t="shared" si="0"/>
        <v>200</v>
      </c>
      <c r="O50" s="12">
        <f t="shared" si="3"/>
        <v>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240</v>
      </c>
      <c r="F51" s="12">
        <v>271</v>
      </c>
      <c r="G51" s="12"/>
      <c r="H51" s="12">
        <f t="shared" si="1"/>
        <v>31</v>
      </c>
      <c r="I51" s="12">
        <f t="shared" si="2"/>
        <v>-29</v>
      </c>
      <c r="J51" s="12"/>
      <c r="K51" s="12">
        <v>300</v>
      </c>
      <c r="L51" s="12">
        <v>300</v>
      </c>
      <c r="M51" s="12"/>
      <c r="N51" s="26">
        <f t="shared" si="0"/>
        <v>0</v>
      </c>
      <c r="O51" s="12">
        <f t="shared" si="3"/>
        <v>29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640</v>
      </c>
      <c r="F53" s="32">
        <v>640</v>
      </c>
      <c r="G53" s="32"/>
      <c r="H53" s="12">
        <f t="shared" si="1"/>
        <v>0</v>
      </c>
      <c r="I53" s="12">
        <f t="shared" si="2"/>
        <v>19</v>
      </c>
      <c r="J53" s="32"/>
      <c r="K53" s="32">
        <v>700</v>
      </c>
      <c r="L53" s="32">
        <v>700</v>
      </c>
      <c r="M53" s="32"/>
      <c r="N53" s="26">
        <f t="shared" si="0"/>
        <v>0</v>
      </c>
      <c r="O53" s="12">
        <f t="shared" si="3"/>
        <v>60</v>
      </c>
    </row>
    <row r="54" spans="1:15" s="31" customFormat="1" ht="12.75" customHeight="1">
      <c r="A54" s="29" t="s">
        <v>47</v>
      </c>
      <c r="B54" s="30"/>
      <c r="C54" s="32">
        <v>300</v>
      </c>
      <c r="D54" s="46"/>
      <c r="E54" s="32">
        <v>314</v>
      </c>
      <c r="F54" s="32">
        <v>314</v>
      </c>
      <c r="G54" s="32"/>
      <c r="H54" s="12">
        <f t="shared" si="1"/>
        <v>0</v>
      </c>
      <c r="I54" s="12">
        <f t="shared" si="2"/>
        <v>14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-14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-400</v>
      </c>
      <c r="J55" s="12"/>
      <c r="K55" s="12">
        <v>200</v>
      </c>
      <c r="L55" s="12">
        <v>100</v>
      </c>
      <c r="M55" s="12"/>
      <c r="N55" s="26">
        <f t="shared" si="0"/>
        <v>-100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400</v>
      </c>
      <c r="F56" s="12">
        <v>400</v>
      </c>
      <c r="G56" s="12"/>
      <c r="H56" s="12">
        <f t="shared" si="1"/>
        <v>0</v>
      </c>
      <c r="I56" s="12">
        <f t="shared" si="2"/>
        <v>63</v>
      </c>
      <c r="J56" s="12"/>
      <c r="K56" s="12">
        <v>425</v>
      </c>
      <c r="L56" s="12">
        <v>425</v>
      </c>
      <c r="M56" s="12"/>
      <c r="N56" s="26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55</v>
      </c>
      <c r="B57" s="30"/>
      <c r="C57" s="30">
        <f>SUM(C8:C56)</f>
        <v>29428</v>
      </c>
      <c r="D57" s="33"/>
      <c r="E57" s="30">
        <f>SUM(E8:E56)</f>
        <v>31203</v>
      </c>
      <c r="F57" s="30">
        <f>SUM(F8:F56)</f>
        <v>31487</v>
      </c>
      <c r="G57" s="32"/>
      <c r="H57" s="12">
        <f t="shared" si="1"/>
        <v>284</v>
      </c>
      <c r="I57" s="12">
        <f t="shared" si="2"/>
        <v>2059</v>
      </c>
      <c r="J57" s="30"/>
      <c r="K57" s="30">
        <f>SUM(K8:K56)</f>
        <v>29350</v>
      </c>
      <c r="L57" s="30">
        <f>SUM(L8:L56)</f>
        <v>29810</v>
      </c>
      <c r="M57" s="32"/>
      <c r="N57" s="26">
        <f t="shared" si="0"/>
        <v>460</v>
      </c>
      <c r="O57" s="12">
        <f t="shared" si="3"/>
        <v>-1677</v>
      </c>
    </row>
    <row r="58" spans="1:15" s="31" customFormat="1" ht="12.75" customHeight="1">
      <c r="A58" s="29" t="s">
        <v>50</v>
      </c>
      <c r="B58" s="30"/>
      <c r="C58" s="61">
        <f>C60-C57</f>
        <v>6818</v>
      </c>
      <c r="D58" s="33"/>
      <c r="E58" s="61">
        <f>E60-E57</f>
        <v>7857</v>
      </c>
      <c r="F58" s="61">
        <f>F60-F57</f>
        <v>7729</v>
      </c>
      <c r="G58" s="32"/>
      <c r="H58" s="12">
        <f t="shared" si="1"/>
        <v>-128</v>
      </c>
      <c r="I58" s="12">
        <f t="shared" si="2"/>
        <v>911</v>
      </c>
      <c r="J58" s="32"/>
      <c r="K58" s="61">
        <f>K60-K57</f>
        <v>8070</v>
      </c>
      <c r="L58" s="61">
        <f>L60-L57</f>
        <v>7622</v>
      </c>
      <c r="M58" s="32"/>
      <c r="N58" s="26">
        <f t="shared" si="0"/>
        <v>-448</v>
      </c>
      <c r="O58" s="12">
        <f t="shared" si="3"/>
        <v>-107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36246</v>
      </c>
      <c r="D60" s="56"/>
      <c r="E60" s="57">
        <v>39060</v>
      </c>
      <c r="F60" s="57">
        <v>39216</v>
      </c>
      <c r="G60" s="57"/>
      <c r="H60" s="15">
        <f t="shared" si="1"/>
        <v>156</v>
      </c>
      <c r="I60" s="15">
        <f t="shared" si="2"/>
        <v>2970</v>
      </c>
      <c r="J60" s="57"/>
      <c r="K60" s="57">
        <v>37420</v>
      </c>
      <c r="L60" s="57">
        <v>37432</v>
      </c>
      <c r="M60" s="57"/>
      <c r="N60" s="15">
        <f>L60-K60</f>
        <v>12</v>
      </c>
      <c r="O60" s="15">
        <f t="shared" si="3"/>
        <v>-1784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.75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.75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.75">
      <c r="D69"/>
      <c r="I69" s="20"/>
      <c r="O69" s="20"/>
      <c r="W69" s="1"/>
      <c r="Y69" s="4"/>
      <c r="Z69" s="4"/>
    </row>
    <row r="70" spans="3:26" ht="12.75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.75">
      <c r="D71"/>
      <c r="I71" s="20"/>
      <c r="O71" s="20"/>
      <c r="W71" s="1"/>
      <c r="Y71" s="4"/>
      <c r="Z71" s="4"/>
    </row>
    <row r="72" spans="4:26" ht="12.75">
      <c r="D72"/>
      <c r="W72" s="1"/>
      <c r="Y72" s="4"/>
      <c r="Z72" s="4"/>
    </row>
    <row r="73" spans="4:26" ht="12.75">
      <c r="D73"/>
      <c r="W73" s="1"/>
      <c r="Y73" s="4"/>
      <c r="Z73" s="4"/>
    </row>
    <row r="74" ht="12.75">
      <c r="D74"/>
    </row>
    <row r="75" spans="4:26" ht="12.75">
      <c r="D75"/>
      <c r="W75" s="1"/>
      <c r="Y75" s="4"/>
      <c r="Z75" s="4"/>
    </row>
    <row r="76" spans="4:26" ht="12.75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.75">
      <c r="D81"/>
      <c r="W81" s="1"/>
    </row>
    <row r="82" spans="4:23" ht="12.75">
      <c r="D82"/>
      <c r="W82" s="1"/>
    </row>
    <row r="83" spans="4:23" ht="12.75">
      <c r="D83"/>
      <c r="W83" s="1"/>
    </row>
    <row r="85" ht="12">
      <c r="W85" s="1"/>
    </row>
    <row r="86" spans="3:15" ht="12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2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2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2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2">
      <c r="D92" s="8"/>
    </row>
    <row r="93" spans="3:15" ht="1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2">
      <c r="D95" s="8"/>
      <c r="P95" s="6"/>
      <c r="Q95" s="6"/>
      <c r="R95" s="6"/>
      <c r="S95" s="6"/>
      <c r="T95" s="6"/>
      <c r="U95" s="6"/>
      <c r="V95" s="6"/>
    </row>
    <row r="96" spans="3:22" ht="1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2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2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2">
      <c r="A102" s="4"/>
      <c r="B102" s="4"/>
      <c r="H102" s="6"/>
      <c r="I102" s="8"/>
      <c r="J102" s="6"/>
      <c r="N102" s="6"/>
      <c r="O102" s="8"/>
    </row>
    <row r="103" spans="3:15" ht="12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2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2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2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2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2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2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2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2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2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2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2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2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2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2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2">
      <c r="I118" s="8"/>
      <c r="O118" s="8"/>
    </row>
    <row r="119" spans="9:15" ht="12">
      <c r="I119" s="8"/>
      <c r="O119" s="8"/>
    </row>
    <row r="120" spans="9:15" ht="12">
      <c r="I120" s="8"/>
      <c r="O120" s="8"/>
    </row>
    <row r="121" spans="9:15" ht="12">
      <c r="I121" s="8"/>
      <c r="O121" s="8"/>
    </row>
    <row r="122" spans="9:15" ht="12">
      <c r="I122" s="8"/>
      <c r="O122" s="8"/>
    </row>
    <row r="123" spans="9:15" ht="12">
      <c r="I123" s="8"/>
      <c r="O123" s="8"/>
    </row>
    <row r="124" spans="9:15" ht="12">
      <c r="I124" s="8"/>
      <c r="O124" s="8"/>
    </row>
    <row r="125" spans="9:15" ht="12">
      <c r="I125" s="8"/>
      <c r="O125" s="8"/>
    </row>
    <row r="126" spans="9:15" ht="12">
      <c r="I126" s="8"/>
      <c r="O126" s="8"/>
    </row>
    <row r="127" spans="9:15" ht="12">
      <c r="I127" s="8"/>
      <c r="O127" s="8"/>
    </row>
    <row r="128" spans="9:15" ht="12">
      <c r="I128" s="8"/>
      <c r="O128" s="8"/>
    </row>
    <row r="129" spans="9:15" ht="12">
      <c r="I129" s="8"/>
      <c r="O129" s="8"/>
    </row>
    <row r="130" spans="9:15" ht="12">
      <c r="I130" s="8"/>
      <c r="O130" s="8"/>
    </row>
    <row r="131" spans="9:15" ht="12">
      <c r="I131" s="8"/>
      <c r="O131" s="8"/>
    </row>
    <row r="132" spans="9:15" ht="12">
      <c r="I132" s="8"/>
      <c r="O132" s="8"/>
    </row>
    <row r="133" spans="9:15" ht="12">
      <c r="I133" s="8"/>
      <c r="O133" s="8"/>
    </row>
    <row r="134" spans="9:15" ht="12">
      <c r="I134" s="8"/>
      <c r="O134" s="8"/>
    </row>
    <row r="145" ht="12">
      <c r="D145" s="8"/>
    </row>
    <row r="146" spans="3:15" ht="12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2">
      <c r="D149" s="8"/>
    </row>
    <row r="150" spans="3:15" ht="1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2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2">
      <c r="D154" s="8"/>
    </row>
    <row r="155" spans="3:15" ht="12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importers, calendar years; monthly revisions and annual changes</dc:title>
  <dc:subject>Agricultural Economics</dc:subject>
  <dc:creator>Childs, Nathan</dc:creator>
  <cp:keywords>Imports, country-specific buyers</cp:keywords>
  <dc:description/>
  <cp:lastModifiedBy>King, Lou - ERS</cp:lastModifiedBy>
  <cp:lastPrinted>2009-07-14T17:55:46Z</cp:lastPrinted>
  <dcterms:created xsi:type="dcterms:W3CDTF">2004-07-15T15:53:15Z</dcterms:created>
  <dcterms:modified xsi:type="dcterms:W3CDTF">2013-04-12T15:57:20Z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