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76" windowWidth="13860" windowHeight="867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10'!$A$1:$H$42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<sst xmlns="http://schemas.openxmlformats.org/spreadsheetml/2006/main" count="53" uniqueCount="44">
  <si>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</si>
  <si>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</si>
  <si>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</si>
  <si>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</si>
  <si>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</si>
  <si>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</si>
  <si>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</si>
  <si>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</si>
  <si>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</si>
  <si>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</si>
  <si>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</si>
  <si>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</si>
  <si>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</si>
  <si>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</si>
  <si>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</si>
  <si>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</si>
  <si>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</si>
  <si>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</si>
  <si>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</si>
  <si>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</si>
  <si>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</si>
  <si>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</si>
  <si>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</si>
  <si>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</si>
  <si>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</si>
  <si>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</si>
  <si>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</si>
  <si>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European Union-27</t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</si>
  <si>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</si>
  <si>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</si>
  <si>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</si>
  <si>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</si>
  <si>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</si>
  <si>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</si>
  <si>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</si>
  <si>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</si>
  <si>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2012</t>
  </si>
  <si>
    <t>2013 1/</t>
  </si>
  <si>
    <t>Table 10--Global rice exporters, calendar years; monthly revisions and annual changes</t>
  </si>
  <si>
    <t>Guinea</t>
  </si>
  <si>
    <t>February</t>
  </si>
  <si>
    <t>March</t>
  </si>
  <si>
    <t>Vennezuela</t>
  </si>
  <si>
    <t>Last updated March 8, 2013.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</si>
</sst>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1">
      <selection activeCell="B23" sqref="B23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38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>
        <v>2011</v>
      </c>
      <c r="D2" s="34"/>
      <c r="E2" s="34"/>
      <c r="F2" s="35" t="s">
        <v>36</v>
      </c>
      <c r="G2" s="24"/>
      <c r="H2" s="26"/>
      <c r="I2" s="25"/>
      <c r="J2" s="37"/>
      <c r="K2" s="37"/>
      <c r="L2" s="35" t="s">
        <v>37</v>
      </c>
      <c r="M2" s="24"/>
      <c r="N2" s="26"/>
    </row>
    <row r="3" spans="1:14" ht="12.75" customHeight="1">
      <c r="A3" s="1"/>
      <c r="B3" s="33" t="s">
        <v>41</v>
      </c>
      <c r="D3" s="33" t="s">
        <v>40</v>
      </c>
      <c r="E3" s="33" t="s">
        <v>41</v>
      </c>
      <c r="F3" s="33"/>
      <c r="G3" s="27" t="s">
        <v>0</v>
      </c>
      <c r="H3" s="27" t="s">
        <v>2</v>
      </c>
      <c r="I3" s="28"/>
      <c r="J3" s="33" t="s">
        <v>40</v>
      </c>
      <c r="K3" s="33" t="str">
        <f>B3</f>
        <v>March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2013</v>
      </c>
      <c r="C4" s="31"/>
      <c r="D4" s="29">
        <v>2013</v>
      </c>
      <c r="E4" s="29">
        <v>2013</v>
      </c>
      <c r="F4" s="29"/>
      <c r="G4" s="26" t="s">
        <v>29</v>
      </c>
      <c r="H4" s="26" t="s">
        <v>15</v>
      </c>
      <c r="I4" s="42"/>
      <c r="J4" s="29">
        <v>2013</v>
      </c>
      <c r="K4" s="29">
        <v>2013</v>
      </c>
      <c r="L4" s="29"/>
      <c r="M4" s="26" t="s">
        <v>29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732</v>
      </c>
      <c r="D7" s="23">
        <v>608</v>
      </c>
      <c r="E7" s="23">
        <v>608</v>
      </c>
      <c r="F7" s="23"/>
      <c r="G7" s="13">
        <f>E7-D7</f>
        <v>0</v>
      </c>
      <c r="H7" s="13">
        <f>E7-B7</f>
        <v>-124</v>
      </c>
      <c r="I7" s="14"/>
      <c r="J7" s="23">
        <v>625</v>
      </c>
      <c r="K7" s="23">
        <v>625</v>
      </c>
      <c r="L7" s="23"/>
      <c r="M7" s="13">
        <f aca="true" t="shared" si="0" ref="M7:M34">K7-J7</f>
        <v>0</v>
      </c>
      <c r="N7" s="13">
        <f>K7-E7</f>
        <v>17</v>
      </c>
    </row>
    <row r="8" spans="1:14" s="30" customFormat="1" ht="12.75" customHeight="1">
      <c r="A8" s="7" t="s">
        <v>4</v>
      </c>
      <c r="B8" s="23">
        <v>311</v>
      </c>
      <c r="D8" s="23">
        <v>450</v>
      </c>
      <c r="E8" s="23">
        <v>450</v>
      </c>
      <c r="F8" s="23"/>
      <c r="G8" s="13">
        <f aca="true" t="shared" si="1" ref="G8:G31">E8-D8</f>
        <v>0</v>
      </c>
      <c r="H8" s="13">
        <f aca="true" t="shared" si="2" ref="H8:H35">E8-B8</f>
        <v>139</v>
      </c>
      <c r="I8" s="14"/>
      <c r="J8" s="23">
        <v>500</v>
      </c>
      <c r="K8" s="23">
        <v>500</v>
      </c>
      <c r="L8" s="23"/>
      <c r="M8" s="13">
        <f t="shared" si="0"/>
        <v>0</v>
      </c>
      <c r="N8" s="13">
        <f aca="true" t="shared" si="3" ref="N8:N31">K8-E8</f>
        <v>50</v>
      </c>
    </row>
    <row r="9" spans="1:14" ht="12.75" customHeight="1">
      <c r="A9" s="15" t="s">
        <v>16</v>
      </c>
      <c r="B9" s="23">
        <v>1296</v>
      </c>
      <c r="D9" s="23">
        <v>1105</v>
      </c>
      <c r="E9" s="23">
        <v>1105</v>
      </c>
      <c r="F9" s="23"/>
      <c r="G9" s="13">
        <f t="shared" si="1"/>
        <v>0</v>
      </c>
      <c r="H9" s="13">
        <f t="shared" si="2"/>
        <v>-191</v>
      </c>
      <c r="I9" s="14"/>
      <c r="J9" s="23">
        <v>800</v>
      </c>
      <c r="K9" s="23">
        <v>800</v>
      </c>
      <c r="L9" s="23"/>
      <c r="M9" s="13">
        <f t="shared" si="0"/>
        <v>0</v>
      </c>
      <c r="N9" s="13">
        <f t="shared" si="3"/>
        <v>-305</v>
      </c>
    </row>
    <row r="10" spans="1:14" ht="12.75" customHeight="1">
      <c r="A10" s="6" t="s">
        <v>5</v>
      </c>
      <c r="B10" s="23">
        <v>778</v>
      </c>
      <c r="D10" s="23">
        <v>700</v>
      </c>
      <c r="E10" s="23">
        <v>690</v>
      </c>
      <c r="F10" s="23"/>
      <c r="G10" s="13">
        <f t="shared" si="1"/>
        <v>-10</v>
      </c>
      <c r="H10" s="13">
        <f t="shared" si="2"/>
        <v>-88</v>
      </c>
      <c r="I10" s="13"/>
      <c r="J10" s="23">
        <v>600</v>
      </c>
      <c r="K10" s="23">
        <v>600</v>
      </c>
      <c r="L10" s="23"/>
      <c r="M10" s="13">
        <f t="shared" si="0"/>
        <v>0</v>
      </c>
      <c r="N10" s="13">
        <f t="shared" si="3"/>
        <v>-90</v>
      </c>
    </row>
    <row r="11" spans="1:14" ht="12.75" customHeight="1">
      <c r="A11" s="6" t="s">
        <v>20</v>
      </c>
      <c r="B11" s="23">
        <v>860</v>
      </c>
      <c r="D11" s="23">
        <v>800</v>
      </c>
      <c r="E11" s="23">
        <v>800</v>
      </c>
      <c r="F11" s="23"/>
      <c r="G11" s="13">
        <f t="shared" si="1"/>
        <v>0</v>
      </c>
      <c r="H11" s="13">
        <f t="shared" si="2"/>
        <v>-60</v>
      </c>
      <c r="I11" s="13"/>
      <c r="J11" s="23">
        <v>825</v>
      </c>
      <c r="K11" s="23">
        <v>975</v>
      </c>
      <c r="L11" s="23"/>
      <c r="M11" s="13">
        <f t="shared" si="0"/>
        <v>150</v>
      </c>
      <c r="N11" s="13">
        <f t="shared" si="3"/>
        <v>175</v>
      </c>
    </row>
    <row r="12" spans="1:14" ht="12.75" customHeight="1">
      <c r="A12" s="2" t="s">
        <v>6</v>
      </c>
      <c r="B12" s="23">
        <v>487</v>
      </c>
      <c r="D12" s="23">
        <v>267</v>
      </c>
      <c r="E12" s="23">
        <v>267</v>
      </c>
      <c r="F12" s="23"/>
      <c r="G12" s="13">
        <f t="shared" si="1"/>
        <v>0</v>
      </c>
      <c r="H12" s="13">
        <f t="shared" si="2"/>
        <v>-220</v>
      </c>
      <c r="I12" s="13"/>
      <c r="J12" s="23">
        <v>300</v>
      </c>
      <c r="K12" s="23">
        <v>300</v>
      </c>
      <c r="L12" s="23"/>
      <c r="M12" s="13">
        <f t="shared" si="0"/>
        <v>0</v>
      </c>
      <c r="N12" s="13">
        <f t="shared" si="3"/>
        <v>33</v>
      </c>
    </row>
    <row r="13" spans="1:14" ht="12.75" customHeight="1">
      <c r="A13" s="2" t="s">
        <v>28</v>
      </c>
      <c r="B13" s="23">
        <v>70</v>
      </c>
      <c r="D13" s="23">
        <v>30</v>
      </c>
      <c r="E13" s="23">
        <v>30</v>
      </c>
      <c r="F13" s="23"/>
      <c r="G13" s="13">
        <f t="shared" si="1"/>
        <v>0</v>
      </c>
      <c r="H13" s="13">
        <f t="shared" si="2"/>
        <v>-40</v>
      </c>
      <c r="I13" s="13"/>
      <c r="J13" s="23">
        <v>15</v>
      </c>
      <c r="K13" s="23">
        <v>15</v>
      </c>
      <c r="L13" s="23"/>
      <c r="M13" s="13">
        <f t="shared" si="0"/>
        <v>0</v>
      </c>
      <c r="N13" s="13">
        <f t="shared" si="3"/>
        <v>-15</v>
      </c>
    </row>
    <row r="14" spans="1:14" ht="12.75" customHeight="1">
      <c r="A14" s="2" t="s">
        <v>7</v>
      </c>
      <c r="B14" s="23">
        <v>320</v>
      </c>
      <c r="D14" s="23">
        <v>600</v>
      </c>
      <c r="E14" s="23">
        <v>600</v>
      </c>
      <c r="F14" s="23"/>
      <c r="G14" s="13">
        <f t="shared" si="1"/>
        <v>0</v>
      </c>
      <c r="H14" s="13">
        <f t="shared" si="2"/>
        <v>280</v>
      </c>
      <c r="I14" s="13"/>
      <c r="J14" s="23">
        <v>850</v>
      </c>
      <c r="K14" s="23">
        <v>850</v>
      </c>
      <c r="L14" s="23"/>
      <c r="M14" s="13">
        <f t="shared" si="0"/>
        <v>0</v>
      </c>
      <c r="N14" s="13">
        <f t="shared" si="3"/>
        <v>250</v>
      </c>
    </row>
    <row r="15" spans="1:14" ht="12.75" customHeight="1">
      <c r="A15" s="2" t="s">
        <v>27</v>
      </c>
      <c r="B15" s="23">
        <v>241</v>
      </c>
      <c r="D15" s="23">
        <v>210</v>
      </c>
      <c r="E15" s="23">
        <v>210</v>
      </c>
      <c r="F15" s="23"/>
      <c r="G15" s="13">
        <f t="shared" si="1"/>
        <v>0</v>
      </c>
      <c r="H15" s="13">
        <f t="shared" si="2"/>
        <v>-31</v>
      </c>
      <c r="I15" s="13"/>
      <c r="J15" s="23">
        <v>235</v>
      </c>
      <c r="K15" s="23">
        <v>235</v>
      </c>
      <c r="L15" s="23"/>
      <c r="M15" s="13">
        <f t="shared" si="0"/>
        <v>0</v>
      </c>
      <c r="N15" s="13">
        <f t="shared" si="3"/>
        <v>25</v>
      </c>
    </row>
    <row r="16" spans="1:14" ht="12.75" customHeight="1">
      <c r="A16" s="2" t="s">
        <v>39</v>
      </c>
      <c r="B16" s="23">
        <v>80</v>
      </c>
      <c r="D16" s="23">
        <v>80</v>
      </c>
      <c r="E16" s="23">
        <v>80</v>
      </c>
      <c r="F16" s="23"/>
      <c r="G16" s="13">
        <f t="shared" si="1"/>
        <v>0</v>
      </c>
      <c r="H16" s="13">
        <f t="shared" si="2"/>
        <v>0</v>
      </c>
      <c r="I16" s="13"/>
      <c r="J16" s="23">
        <v>80</v>
      </c>
      <c r="K16" s="23">
        <v>80</v>
      </c>
      <c r="L16" s="23"/>
      <c r="M16" s="13">
        <f t="shared" si="0"/>
        <v>0</v>
      </c>
      <c r="N16" s="13">
        <f t="shared" si="3"/>
        <v>0</v>
      </c>
    </row>
    <row r="17" spans="1:14" ht="12.75" customHeight="1">
      <c r="A17" s="2" t="s">
        <v>17</v>
      </c>
      <c r="B17" s="23">
        <v>257</v>
      </c>
      <c r="D17" s="23">
        <v>285</v>
      </c>
      <c r="E17" s="23">
        <v>285</v>
      </c>
      <c r="F17" s="23"/>
      <c r="G17" s="13">
        <f t="shared" si="1"/>
        <v>0</v>
      </c>
      <c r="H17" s="13">
        <f t="shared" si="2"/>
        <v>28</v>
      </c>
      <c r="I17" s="13"/>
      <c r="J17" s="23">
        <v>300</v>
      </c>
      <c r="K17" s="23">
        <v>300</v>
      </c>
      <c r="L17" s="23"/>
      <c r="M17" s="13">
        <f t="shared" si="0"/>
        <v>0</v>
      </c>
      <c r="N17" s="13">
        <f t="shared" si="3"/>
        <v>15</v>
      </c>
    </row>
    <row r="18" spans="1:14" ht="12.75" customHeight="1">
      <c r="A18" s="2" t="s">
        <v>8</v>
      </c>
      <c r="B18" s="23">
        <v>4637</v>
      </c>
      <c r="D18" s="23">
        <v>10250</v>
      </c>
      <c r="E18" s="23">
        <v>10250</v>
      </c>
      <c r="F18" s="23"/>
      <c r="G18" s="13">
        <f t="shared" si="1"/>
        <v>0</v>
      </c>
      <c r="H18" s="13">
        <f t="shared" si="2"/>
        <v>5613</v>
      </c>
      <c r="I18" s="13"/>
      <c r="J18" s="23">
        <v>7500</v>
      </c>
      <c r="K18" s="23">
        <v>7600</v>
      </c>
      <c r="L18" s="23"/>
      <c r="M18" s="13">
        <f t="shared" si="0"/>
        <v>100</v>
      </c>
      <c r="N18" s="13">
        <f t="shared" si="3"/>
        <v>-2650</v>
      </c>
    </row>
    <row r="19" spans="1:14" ht="12.75" customHeight="1">
      <c r="A19" s="2" t="s">
        <v>18</v>
      </c>
      <c r="B19" s="23">
        <v>200</v>
      </c>
      <c r="D19" s="23">
        <v>200</v>
      </c>
      <c r="E19" s="23">
        <v>200</v>
      </c>
      <c r="F19" s="23"/>
      <c r="G19" s="13">
        <f t="shared" si="1"/>
        <v>0</v>
      </c>
      <c r="H19" s="13">
        <f t="shared" si="2"/>
        <v>0</v>
      </c>
      <c r="I19" s="13"/>
      <c r="J19" s="23">
        <v>200</v>
      </c>
      <c r="K19" s="23">
        <v>200</v>
      </c>
      <c r="L19" s="23"/>
      <c r="M19" s="13">
        <f t="shared" si="0"/>
        <v>0</v>
      </c>
      <c r="N19" s="13">
        <f t="shared" si="3"/>
        <v>0</v>
      </c>
    </row>
    <row r="20" spans="1:14" s="30" customFormat="1" ht="12.75" customHeight="1">
      <c r="A20" s="2" t="s">
        <v>19</v>
      </c>
      <c r="B20" s="23">
        <v>4</v>
      </c>
      <c r="D20" s="23">
        <v>2</v>
      </c>
      <c r="E20" s="23">
        <v>2</v>
      </c>
      <c r="F20" s="23"/>
      <c r="G20" s="13">
        <f t="shared" si="1"/>
        <v>0</v>
      </c>
      <c r="H20" s="13">
        <f t="shared" si="2"/>
        <v>-2</v>
      </c>
      <c r="I20" s="13"/>
      <c r="J20" s="23">
        <v>5</v>
      </c>
      <c r="K20" s="23">
        <v>5</v>
      </c>
      <c r="L20" s="23"/>
      <c r="M20" s="13">
        <f t="shared" si="0"/>
        <v>0</v>
      </c>
      <c r="N20" s="13">
        <f t="shared" si="3"/>
        <v>3</v>
      </c>
    </row>
    <row r="21" spans="1:14" ht="12.75" customHeight="1">
      <c r="A21" s="2" t="s">
        <v>9</v>
      </c>
      <c r="B21" s="23">
        <v>3414</v>
      </c>
      <c r="D21" s="23">
        <v>3500</v>
      </c>
      <c r="E21" s="23">
        <v>3500</v>
      </c>
      <c r="F21" s="23"/>
      <c r="G21" s="13">
        <f t="shared" si="1"/>
        <v>0</v>
      </c>
      <c r="H21" s="13">
        <f t="shared" si="2"/>
        <v>86</v>
      </c>
      <c r="I21" s="13"/>
      <c r="J21" s="23">
        <v>3800</v>
      </c>
      <c r="K21" s="23">
        <v>3800</v>
      </c>
      <c r="L21" s="23"/>
      <c r="M21" s="13">
        <f t="shared" si="0"/>
        <v>0</v>
      </c>
      <c r="N21" s="13">
        <f t="shared" si="3"/>
        <v>300</v>
      </c>
    </row>
    <row r="22" spans="1:14" ht="12.75" customHeight="1">
      <c r="A22" s="2" t="s">
        <v>34</v>
      </c>
      <c r="B22" s="23">
        <v>208</v>
      </c>
      <c r="D22" s="23">
        <v>250</v>
      </c>
      <c r="E22" s="23">
        <v>250</v>
      </c>
      <c r="F22" s="23"/>
      <c r="G22" s="13">
        <f t="shared" si="1"/>
        <v>0</v>
      </c>
      <c r="H22" s="13">
        <f t="shared" si="2"/>
        <v>42</v>
      </c>
      <c r="I22" s="13"/>
      <c r="J22" s="23">
        <v>200</v>
      </c>
      <c r="K22" s="23">
        <v>200</v>
      </c>
      <c r="L22" s="23"/>
      <c r="M22" s="13">
        <f t="shared" si="0"/>
        <v>0</v>
      </c>
      <c r="N22" s="13">
        <f t="shared" si="3"/>
        <v>-50</v>
      </c>
    </row>
    <row r="23" spans="1:14" ht="12.75" customHeight="1">
      <c r="A23" s="2" t="s">
        <v>32</v>
      </c>
      <c r="B23" s="23">
        <v>50</v>
      </c>
      <c r="D23" s="23">
        <v>30</v>
      </c>
      <c r="E23" s="23">
        <v>50</v>
      </c>
      <c r="F23" s="23"/>
      <c r="G23" s="13">
        <f t="shared" si="1"/>
        <v>20</v>
      </c>
      <c r="H23" s="13">
        <f t="shared" si="2"/>
        <v>0</v>
      </c>
      <c r="I23" s="13"/>
      <c r="J23" s="23">
        <v>60</v>
      </c>
      <c r="K23" s="23">
        <v>50</v>
      </c>
      <c r="L23" s="23"/>
      <c r="M23" s="13">
        <f t="shared" si="0"/>
        <v>-10</v>
      </c>
      <c r="N23" s="13">
        <f t="shared" si="3"/>
        <v>0</v>
      </c>
    </row>
    <row r="24" spans="1:14" ht="12.75" customHeight="1">
      <c r="A24" s="2" t="s">
        <v>35</v>
      </c>
      <c r="B24" s="23">
        <v>142</v>
      </c>
      <c r="D24" s="23">
        <v>282</v>
      </c>
      <c r="E24" s="23">
        <v>282</v>
      </c>
      <c r="F24" s="23"/>
      <c r="G24" s="13">
        <f t="shared" si="1"/>
        <v>0</v>
      </c>
      <c r="H24" s="13">
        <f t="shared" si="2"/>
        <v>140</v>
      </c>
      <c r="I24" s="13"/>
      <c r="J24" s="23">
        <v>160</v>
      </c>
      <c r="K24" s="23">
        <v>160</v>
      </c>
      <c r="L24" s="23"/>
      <c r="M24" s="13">
        <f t="shared" si="0"/>
        <v>0</v>
      </c>
      <c r="N24" s="13">
        <f t="shared" si="3"/>
        <v>-122</v>
      </c>
    </row>
    <row r="25" spans="1:14" ht="12.75" customHeight="1">
      <c r="A25" s="2" t="s">
        <v>10</v>
      </c>
      <c r="B25" s="23">
        <v>10647</v>
      </c>
      <c r="D25" s="23">
        <v>6945</v>
      </c>
      <c r="E25" s="23">
        <v>6945</v>
      </c>
      <c r="F25" s="23"/>
      <c r="G25" s="13">
        <f t="shared" si="1"/>
        <v>0</v>
      </c>
      <c r="H25" s="13">
        <f t="shared" si="2"/>
        <v>-3702</v>
      </c>
      <c r="I25" s="13"/>
      <c r="J25" s="23">
        <v>8000</v>
      </c>
      <c r="K25" s="23">
        <v>8000</v>
      </c>
      <c r="L25" s="23"/>
      <c r="M25" s="13">
        <f t="shared" si="0"/>
        <v>0</v>
      </c>
      <c r="N25" s="13">
        <f t="shared" si="3"/>
        <v>1055</v>
      </c>
    </row>
    <row r="26" spans="1:14" ht="12.75" customHeight="1">
      <c r="A26" s="2" t="s">
        <v>33</v>
      </c>
      <c r="B26" s="23">
        <v>90</v>
      </c>
      <c r="D26" s="23">
        <v>75</v>
      </c>
      <c r="E26" s="23">
        <v>75</v>
      </c>
      <c r="F26" s="23"/>
      <c r="G26" s="13">
        <f t="shared" si="1"/>
        <v>0</v>
      </c>
      <c r="H26" s="13">
        <f t="shared" si="2"/>
        <v>-15</v>
      </c>
      <c r="I26" s="13"/>
      <c r="J26" s="23">
        <v>80</v>
      </c>
      <c r="K26" s="23">
        <v>80</v>
      </c>
      <c r="L26" s="23"/>
      <c r="M26" s="13">
        <f t="shared" si="0"/>
        <v>0</v>
      </c>
      <c r="N26" s="13">
        <f t="shared" si="3"/>
        <v>5</v>
      </c>
    </row>
    <row r="27" spans="1:14" ht="12.75" customHeight="1">
      <c r="A27" s="2" t="s">
        <v>30</v>
      </c>
      <c r="B27" s="23">
        <v>40</v>
      </c>
      <c r="D27" s="23">
        <v>35</v>
      </c>
      <c r="E27" s="23">
        <v>35</v>
      </c>
      <c r="F27" s="23"/>
      <c r="G27" s="13">
        <f t="shared" si="1"/>
        <v>0</v>
      </c>
      <c r="H27" s="13">
        <f t="shared" si="2"/>
        <v>-5</v>
      </c>
      <c r="I27" s="13"/>
      <c r="J27" s="23">
        <v>35</v>
      </c>
      <c r="K27" s="23">
        <v>35</v>
      </c>
      <c r="L27" s="23"/>
      <c r="M27" s="13">
        <f t="shared" si="0"/>
        <v>0</v>
      </c>
      <c r="N27" s="13">
        <f t="shared" si="3"/>
        <v>0</v>
      </c>
    </row>
    <row r="28" spans="1:14" ht="12.75" customHeight="1">
      <c r="A28" s="2" t="s">
        <v>13</v>
      </c>
      <c r="B28" s="23">
        <v>3247</v>
      </c>
      <c r="D28" s="23">
        <v>3300</v>
      </c>
      <c r="E28" s="23">
        <v>3300</v>
      </c>
      <c r="F28" s="23"/>
      <c r="G28" s="13">
        <f>E28-D28</f>
        <v>0</v>
      </c>
      <c r="H28" s="13">
        <f>E28-B28</f>
        <v>53</v>
      </c>
      <c r="I28" s="13"/>
      <c r="J28" s="23">
        <v>3450</v>
      </c>
      <c r="K28" s="23">
        <v>3500</v>
      </c>
      <c r="L28" s="23"/>
      <c r="M28" s="13">
        <f t="shared" si="0"/>
        <v>50</v>
      </c>
      <c r="N28" s="13">
        <f>K28-E28</f>
        <v>200</v>
      </c>
    </row>
    <row r="29" spans="1:14" ht="12.75" customHeight="1">
      <c r="A29" s="2" t="s">
        <v>11</v>
      </c>
      <c r="B29" s="23">
        <v>841</v>
      </c>
      <c r="D29" s="23">
        <v>1056</v>
      </c>
      <c r="E29" s="23">
        <v>1056</v>
      </c>
      <c r="F29" s="23"/>
      <c r="G29" s="13">
        <f t="shared" si="1"/>
        <v>0</v>
      </c>
      <c r="H29" s="13">
        <f t="shared" si="2"/>
        <v>215</v>
      </c>
      <c r="I29" s="13"/>
      <c r="J29" s="23">
        <v>850</v>
      </c>
      <c r="K29" s="23">
        <v>850</v>
      </c>
      <c r="L29" s="23"/>
      <c r="M29" s="13">
        <f t="shared" si="0"/>
        <v>0</v>
      </c>
      <c r="N29" s="13">
        <f t="shared" si="3"/>
        <v>-206</v>
      </c>
    </row>
    <row r="30" spans="1:14" ht="12.75" customHeight="1">
      <c r="A30" s="2" t="s">
        <v>42</v>
      </c>
      <c r="B30" s="23">
        <v>50</v>
      </c>
      <c r="D30" s="23">
        <v>50</v>
      </c>
      <c r="E30" s="23">
        <v>50</v>
      </c>
      <c r="F30" s="23"/>
      <c r="G30" s="13">
        <f t="shared" si="1"/>
        <v>0</v>
      </c>
      <c r="H30" s="13">
        <f t="shared" si="2"/>
        <v>0</v>
      </c>
      <c r="I30" s="13"/>
      <c r="J30" s="23">
        <v>50</v>
      </c>
      <c r="K30" s="23">
        <v>50</v>
      </c>
      <c r="L30" s="23"/>
      <c r="M30" s="13">
        <f t="shared" si="0"/>
        <v>0</v>
      </c>
      <c r="N30" s="13">
        <f t="shared" si="3"/>
        <v>0</v>
      </c>
    </row>
    <row r="31" spans="1:14" ht="12.75" customHeight="1">
      <c r="A31" s="2" t="s">
        <v>12</v>
      </c>
      <c r="B31" s="23">
        <v>7000</v>
      </c>
      <c r="D31" s="23">
        <v>7717</v>
      </c>
      <c r="E31" s="23">
        <v>7717</v>
      </c>
      <c r="F31" s="23"/>
      <c r="G31" s="13">
        <f t="shared" si="1"/>
        <v>0</v>
      </c>
      <c r="H31" s="13">
        <f t="shared" si="2"/>
        <v>717</v>
      </c>
      <c r="I31" s="13"/>
      <c r="J31" s="23">
        <v>7400</v>
      </c>
      <c r="K31" s="23">
        <v>7400</v>
      </c>
      <c r="L31" s="23"/>
      <c r="M31" s="13">
        <f t="shared" si="0"/>
        <v>0</v>
      </c>
      <c r="N31" s="13">
        <f t="shared" si="3"/>
        <v>-317</v>
      </c>
    </row>
    <row r="32" spans="1:14" ht="12.75" customHeight="1">
      <c r="A32" s="2" t="s">
        <v>21</v>
      </c>
      <c r="B32" s="23">
        <f>SUM(B7:B31)</f>
        <v>36002</v>
      </c>
      <c r="D32" s="23">
        <f>SUM(D7:D31)</f>
        <v>38827</v>
      </c>
      <c r="E32" s="23">
        <f>SUM(E7:E31)</f>
        <v>38837</v>
      </c>
      <c r="F32" s="23"/>
      <c r="G32" s="13">
        <f>E32-D32</f>
        <v>10</v>
      </c>
      <c r="H32" s="13">
        <f>E32-B32</f>
        <v>2835</v>
      </c>
      <c r="I32" s="13"/>
      <c r="J32" s="23">
        <f>SUM(J7:J31)</f>
        <v>36920</v>
      </c>
      <c r="K32" s="23">
        <f>SUM(K7:K31)</f>
        <v>37210</v>
      </c>
      <c r="L32" s="23"/>
      <c r="M32" s="13">
        <f t="shared" si="0"/>
        <v>290</v>
      </c>
      <c r="N32" s="13">
        <f>K32-E32</f>
        <v>-1627</v>
      </c>
    </row>
    <row r="33" spans="1:14" ht="12.75" customHeight="1">
      <c r="A33" s="2" t="s">
        <v>23</v>
      </c>
      <c r="B33" s="41">
        <f>B35-B32</f>
        <v>219</v>
      </c>
      <c r="D33" s="41">
        <f>D35-D32</f>
        <v>200</v>
      </c>
      <c r="E33" s="41">
        <f>E35-E32</f>
        <v>223</v>
      </c>
      <c r="F33" s="41"/>
      <c r="G33" s="43">
        <f>G35-SUM(G7:G31)</f>
        <v>23</v>
      </c>
      <c r="H33" s="13">
        <f>E33-B33-1</f>
        <v>3</v>
      </c>
      <c r="I33" s="41"/>
      <c r="J33" s="41">
        <f>J35-J32</f>
        <v>210</v>
      </c>
      <c r="K33" s="41">
        <f>K35-K32</f>
        <v>210</v>
      </c>
      <c r="L33" s="41"/>
      <c r="M33" s="13">
        <f t="shared" si="0"/>
        <v>0</v>
      </c>
      <c r="N33" s="41">
        <f>N35-SUM(N7:N31)</f>
        <v>-13</v>
      </c>
    </row>
    <row r="34" spans="1:14" ht="8.25" customHeight="1">
      <c r="A34" s="2"/>
      <c r="B34" s="41"/>
      <c r="D34" s="41"/>
      <c r="E34" s="41"/>
      <c r="F34" s="41"/>
      <c r="G34" s="41"/>
      <c r="H34" s="13"/>
      <c r="I34" s="41"/>
      <c r="J34" s="41"/>
      <c r="K34" s="41"/>
      <c r="L34" s="41"/>
      <c r="M34" s="13">
        <f t="shared" si="0"/>
        <v>0</v>
      </c>
      <c r="N34" s="41"/>
    </row>
    <row r="35" spans="1:15" ht="12.75" customHeight="1">
      <c r="A35" s="15" t="s">
        <v>14</v>
      </c>
      <c r="B35" s="23">
        <v>36221</v>
      </c>
      <c r="D35" s="23">
        <v>39027</v>
      </c>
      <c r="E35" s="23">
        <v>39060</v>
      </c>
      <c r="F35" s="23"/>
      <c r="G35" s="13">
        <f>E35-D35</f>
        <v>33</v>
      </c>
      <c r="H35" s="13">
        <f t="shared" si="2"/>
        <v>2839</v>
      </c>
      <c r="I35" s="14"/>
      <c r="J35" s="23">
        <v>37130</v>
      </c>
      <c r="K35" s="23">
        <v>37420</v>
      </c>
      <c r="L35" s="23"/>
      <c r="M35" s="13">
        <f>K35-J35</f>
        <v>290</v>
      </c>
      <c r="N35" s="13">
        <f>K35-E35</f>
        <v>-1640</v>
      </c>
      <c r="O35" s="36"/>
    </row>
    <row r="36" spans="1:14" ht="12.75" customHeight="1">
      <c r="A36" s="2"/>
      <c r="B36" s="23"/>
      <c r="D36" s="23"/>
      <c r="E36" s="23"/>
      <c r="F36" s="23"/>
      <c r="G36" s="13"/>
      <c r="H36" s="13"/>
      <c r="I36" s="13"/>
      <c r="J36" s="23"/>
      <c r="K36" s="23"/>
      <c r="L36" s="23"/>
      <c r="M36" s="13"/>
      <c r="N36" s="13"/>
    </row>
    <row r="37" spans="1:14" ht="12.75" customHeight="1">
      <c r="A37" s="2" t="s">
        <v>22</v>
      </c>
      <c r="B37" s="16">
        <f>B28/B35</f>
        <v>0.08964412909638056</v>
      </c>
      <c r="D37" s="16">
        <f>D28/D35</f>
        <v>0.08455684526097318</v>
      </c>
      <c r="E37" s="16">
        <f>E28/E35</f>
        <v>0.08448540706605223</v>
      </c>
      <c r="F37" s="16"/>
      <c r="G37" s="32" t="s">
        <v>24</v>
      </c>
      <c r="H37" s="32" t="s">
        <v>24</v>
      </c>
      <c r="I37" s="13"/>
      <c r="J37" s="16">
        <f>J28/J35</f>
        <v>0.09291677888499865</v>
      </c>
      <c r="K37" s="16">
        <f>K28/K35</f>
        <v>0.09353287012292892</v>
      </c>
      <c r="L37" s="16"/>
      <c r="M37" s="32" t="s">
        <v>24</v>
      </c>
      <c r="N37" s="32" t="s">
        <v>24</v>
      </c>
    </row>
    <row r="38" spans="1:14" ht="12.75" customHeight="1">
      <c r="A38" s="4"/>
      <c r="B38" s="18"/>
      <c r="C38" s="31"/>
      <c r="D38" s="19"/>
      <c r="E38" s="19"/>
      <c r="F38" s="19"/>
      <c r="G38" s="18"/>
      <c r="H38" s="18"/>
      <c r="I38" s="18"/>
      <c r="J38" s="19"/>
      <c r="K38" s="19"/>
      <c r="L38" s="19"/>
      <c r="M38" s="18"/>
      <c r="N38" s="18"/>
    </row>
    <row r="39" spans="1:14" ht="14.25" customHeight="1">
      <c r="A39" s="7" t="s">
        <v>25</v>
      </c>
      <c r="B39" s="14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1:14" ht="12" customHeight="1">
      <c r="A40" s="7" t="s">
        <v>31</v>
      </c>
      <c r="B40" s="14"/>
      <c r="D40" s="17"/>
      <c r="E40" s="17"/>
      <c r="F40" s="17"/>
      <c r="G40" s="14"/>
      <c r="H40" s="14"/>
      <c r="I40" s="14"/>
      <c r="J40" s="38"/>
      <c r="K40" s="38"/>
      <c r="L40" s="17"/>
      <c r="M40" s="40"/>
      <c r="N40" s="14"/>
    </row>
    <row r="41" spans="1:14" ht="12" customHeight="1">
      <c r="A41" s="1" t="s">
        <v>26</v>
      </c>
      <c r="B41" s="14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1:14" ht="12" customHeight="1">
      <c r="A42" s="10" t="s">
        <v>43</v>
      </c>
      <c r="B42" s="14"/>
      <c r="D42" s="17"/>
      <c r="E42" s="17"/>
      <c r="F42" s="17"/>
      <c r="G42" s="14"/>
      <c r="H42" s="14"/>
      <c r="I42" s="14"/>
      <c r="J42" s="17"/>
      <c r="K42" s="17"/>
      <c r="L42" s="17"/>
      <c r="M42" s="14"/>
      <c r="N42" s="14"/>
    </row>
    <row r="43" spans="2:14" ht="12">
      <c r="B43" s="20"/>
      <c r="D43" s="23"/>
      <c r="E43" s="23"/>
      <c r="F43" s="23"/>
      <c r="G43" s="20"/>
      <c r="H43" s="20"/>
      <c r="I43" s="20"/>
      <c r="J43" s="39"/>
      <c r="K43" s="39"/>
      <c r="L43" s="23"/>
      <c r="M43" s="20"/>
      <c r="N43" s="20"/>
    </row>
    <row r="44" spans="2:14" ht="12">
      <c r="B44" s="20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  <row r="45" spans="2:14" ht="12">
      <c r="B45" s="20"/>
      <c r="D45" s="23"/>
      <c r="E45" s="23"/>
      <c r="F45" s="23"/>
      <c r="G45" s="20"/>
      <c r="H45" s="20"/>
      <c r="I45" s="20"/>
      <c r="J45" s="23"/>
      <c r="K45" s="23"/>
      <c r="L45" s="23"/>
      <c r="M45" s="20"/>
      <c r="N45" s="20"/>
    </row>
  </sheetData>
  <sheetProtection/>
  <hyperlinks>
    <hyperlink ref="J33:K33" r:id="rId1" display="=b34-@SUM(b7:b26)"/>
    <hyperlink ref="B33" r:id="rId2" display="=b34-@SUM(b7:b26)"/>
    <hyperlink ref="E33" r:id="rId3" display="=b34-@SUM(b7:b26)"/>
    <hyperlink ref="D33" r:id="rId4" display="=b34-@SUM(b7:b26)"/>
    <hyperlink ref="J33" r:id="rId5" display="=b34-@SUM(b7:b26)"/>
  </hyperlinks>
  <printOptions/>
  <pageMargins left="0.5" right="0.5" top="0.54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Windows User</cp:lastModifiedBy>
  <cp:lastPrinted>2009-07-14T17:56:29Z</cp:lastPrinted>
  <dcterms:created xsi:type="dcterms:W3CDTF">2004-07-15T15:32:52Z</dcterms:created>
  <dcterms:modified xsi:type="dcterms:W3CDTF">2013-03-11T20:11:39Z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