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860" windowHeight="89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10'!$A$1:$H$40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<sst xmlns="http://schemas.openxmlformats.org/spreadsheetml/2006/main" count="102" uniqueCount="42">
  <si>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</si>
  <si>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</si>
  <si>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</si>
  <si>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</si>
  <si>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</si>
  <si>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</si>
  <si>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</si>
  <si>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</si>
  <si>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</si>
  <si>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</si>
  <si>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</si>
  <si>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</si>
  <si>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</si>
  <si>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</si>
  <si>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</si>
  <si>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</si>
  <si>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</si>
  <si>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</si>
  <si>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</si>
  <si>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</si>
  <si>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</si>
  <si>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</si>
  <si>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</si>
  <si>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</si>
  <si>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</si>
  <si>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</si>
  <si>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</si>
  <si>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</si>
  <si>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</si>
  <si>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</si>
  <si>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</si>
  <si>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</si>
  <si>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</si>
  <si>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Table 10--Global rice exporters, calendar years 2010-2012; monthly revisions and annual changes</t>
  </si>
  <si>
    <t>Turkey</t>
  </si>
  <si>
    <t>Paraguay</t>
  </si>
  <si>
    <t>Russia</t>
  </si>
  <si>
    <t>April</t>
  </si>
  <si>
    <t>May</t>
  </si>
  <si>
    <t>2012</t>
  </si>
  <si>
    <t>2013 1/</t>
  </si>
  <si>
    <t>Last updated May 11, 2012.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</si>
</sst>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right"/>
    </xf>
    <xf numFmtId="37" fontId="2" fillId="0" borderId="0" xfId="53" applyNumberFormat="1" applyFont="1" applyAlignment="1" applyProtection="1">
      <alignment horizontal="right"/>
      <protection/>
    </xf>
    <xf numFmtId="168" fontId="2" fillId="0" borderId="0" xfId="0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PageLayoutView="0" workbookViewId="0" topLeftCell="A27">
      <selection activeCell="J7" sqref="J7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33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2010</v>
      </c>
      <c r="D2" s="34"/>
      <c r="E2" s="34"/>
      <c r="F2" s="35" t="s">
        <v>39</v>
      </c>
      <c r="G2" s="24"/>
      <c r="H2" s="26"/>
      <c r="I2" s="25"/>
      <c r="J2" s="37"/>
      <c r="K2" s="37"/>
      <c r="L2" s="35" t="s">
        <v>40</v>
      </c>
      <c r="M2" s="24"/>
      <c r="N2" s="26"/>
    </row>
    <row r="3" spans="1:14" ht="12.75" customHeight="1">
      <c r="A3" s="1"/>
      <c r="B3" s="33" t="s">
        <v>38</v>
      </c>
      <c r="D3" s="33" t="s">
        <v>37</v>
      </c>
      <c r="E3" s="33" t="str">
        <f>B3</f>
        <v>May</v>
      </c>
      <c r="F3" s="33"/>
      <c r="G3" s="27" t="s">
        <v>0</v>
      </c>
      <c r="H3" s="27" t="s">
        <v>2</v>
      </c>
      <c r="I3" s="28"/>
      <c r="J3" s="33" t="str">
        <f>D3</f>
        <v>April</v>
      </c>
      <c r="K3" s="33" t="str">
        <f>B3</f>
        <v>May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2012</v>
      </c>
      <c r="C4" s="31"/>
      <c r="D4" s="29">
        <v>2012</v>
      </c>
      <c r="E4" s="29">
        <v>2012</v>
      </c>
      <c r="F4" s="29"/>
      <c r="G4" s="26" t="s">
        <v>29</v>
      </c>
      <c r="H4" s="26" t="s">
        <v>15</v>
      </c>
      <c r="I4" s="42"/>
      <c r="J4" s="29">
        <v>2012</v>
      </c>
      <c r="K4" s="29">
        <v>2012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650</v>
      </c>
      <c r="E7" s="23">
        <v>650</v>
      </c>
      <c r="F7" s="23"/>
      <c r="G7" s="13">
        <f>E7-D7</f>
        <v>0</v>
      </c>
      <c r="H7" s="13">
        <f>E7-B7</f>
        <v>-82</v>
      </c>
      <c r="I7" s="14"/>
      <c r="J7" s="43" t="s">
        <v>24</v>
      </c>
      <c r="K7" s="23">
        <v>560</v>
      </c>
      <c r="L7" s="23"/>
      <c r="M7" s="43" t="s">
        <v>24</v>
      </c>
      <c r="N7" s="13">
        <f>K7-E7</f>
        <v>-90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0" ref="G8:G29">E8-D8</f>
        <v>0</v>
      </c>
      <c r="H8" s="13">
        <f aca="true" t="shared" si="1" ref="H8:H33">E8-B8</f>
        <v>139</v>
      </c>
      <c r="I8" s="14"/>
      <c r="J8" s="43" t="s">
        <v>24</v>
      </c>
      <c r="K8" s="23">
        <v>500</v>
      </c>
      <c r="L8" s="23"/>
      <c r="M8" s="43" t="s">
        <v>24</v>
      </c>
      <c r="N8" s="13">
        <f aca="true" t="shared" si="2" ref="N8:N29">K8-E8</f>
        <v>50</v>
      </c>
    </row>
    <row r="9" spans="1:14" ht="12.75" customHeight="1">
      <c r="A9" s="15" t="s">
        <v>16</v>
      </c>
      <c r="B9" s="23">
        <v>1296</v>
      </c>
      <c r="D9" s="23">
        <v>625</v>
      </c>
      <c r="E9" s="23">
        <v>825</v>
      </c>
      <c r="F9" s="23"/>
      <c r="G9" s="13">
        <f t="shared" si="0"/>
        <v>200</v>
      </c>
      <c r="H9" s="13">
        <f t="shared" si="1"/>
        <v>-471</v>
      </c>
      <c r="I9" s="14"/>
      <c r="J9" s="43" t="s">
        <v>24</v>
      </c>
      <c r="K9" s="23">
        <v>900</v>
      </c>
      <c r="L9" s="23"/>
      <c r="M9" s="43" t="s">
        <v>24</v>
      </c>
      <c r="N9" s="13">
        <f t="shared" si="2"/>
        <v>75</v>
      </c>
    </row>
    <row r="10" spans="1:14" ht="12.75" customHeight="1">
      <c r="A10" s="6" t="s">
        <v>5</v>
      </c>
      <c r="B10" s="23">
        <v>778</v>
      </c>
      <c r="D10" s="23">
        <v>600</v>
      </c>
      <c r="E10" s="23">
        <v>600</v>
      </c>
      <c r="F10" s="23"/>
      <c r="G10" s="13">
        <f t="shared" si="0"/>
        <v>0</v>
      </c>
      <c r="H10" s="13">
        <f t="shared" si="1"/>
        <v>-178</v>
      </c>
      <c r="I10" s="13"/>
      <c r="J10" s="43" t="s">
        <v>24</v>
      </c>
      <c r="K10" s="23">
        <v>750</v>
      </c>
      <c r="L10" s="23"/>
      <c r="M10" s="43" t="s">
        <v>24</v>
      </c>
      <c r="N10" s="13">
        <f t="shared" si="2"/>
        <v>150</v>
      </c>
    </row>
    <row r="11" spans="1:14" ht="12.75" customHeight="1">
      <c r="A11" s="6" t="s">
        <v>20</v>
      </c>
      <c r="B11" s="23">
        <v>860</v>
      </c>
      <c r="D11" s="23">
        <v>1000</v>
      </c>
      <c r="E11" s="23">
        <v>800</v>
      </c>
      <c r="F11" s="23"/>
      <c r="G11" s="13">
        <f t="shared" si="0"/>
        <v>-200</v>
      </c>
      <c r="H11" s="13">
        <f t="shared" si="1"/>
        <v>-60</v>
      </c>
      <c r="I11" s="13"/>
      <c r="J11" s="43" t="s">
        <v>24</v>
      </c>
      <c r="K11" s="23">
        <v>950</v>
      </c>
      <c r="L11" s="23"/>
      <c r="M11" s="43" t="s">
        <v>24</v>
      </c>
      <c r="N11" s="13">
        <f t="shared" si="2"/>
        <v>150</v>
      </c>
    </row>
    <row r="12" spans="1:14" ht="12.75" customHeight="1">
      <c r="A12" s="2" t="s">
        <v>6</v>
      </c>
      <c r="B12" s="23">
        <v>487</v>
      </c>
      <c r="D12" s="23">
        <v>500</v>
      </c>
      <c r="E12" s="23">
        <v>500</v>
      </c>
      <c r="F12" s="23"/>
      <c r="G12" s="13">
        <f t="shared" si="0"/>
        <v>0</v>
      </c>
      <c r="H12" s="13">
        <f t="shared" si="1"/>
        <v>13</v>
      </c>
      <c r="I12" s="13"/>
      <c r="J12" s="43" t="s">
        <v>24</v>
      </c>
      <c r="K12" s="23">
        <v>600</v>
      </c>
      <c r="L12" s="23"/>
      <c r="M12" s="43" t="s">
        <v>24</v>
      </c>
      <c r="N12" s="13">
        <f t="shared" si="2"/>
        <v>100</v>
      </c>
    </row>
    <row r="13" spans="1:14" ht="12.75" customHeight="1">
      <c r="A13" s="2" t="s">
        <v>28</v>
      </c>
      <c r="B13" s="23">
        <v>70</v>
      </c>
      <c r="D13" s="23">
        <v>15</v>
      </c>
      <c r="E13" s="23">
        <v>15</v>
      </c>
      <c r="F13" s="23"/>
      <c r="G13" s="13">
        <f t="shared" si="0"/>
        <v>0</v>
      </c>
      <c r="H13" s="13">
        <f t="shared" si="1"/>
        <v>-55</v>
      </c>
      <c r="I13" s="13"/>
      <c r="J13" s="43" t="s">
        <v>24</v>
      </c>
      <c r="K13" s="23">
        <v>50</v>
      </c>
      <c r="L13" s="23"/>
      <c r="M13" s="43" t="s">
        <v>24</v>
      </c>
      <c r="N13" s="13">
        <f t="shared" si="2"/>
        <v>35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0"/>
        <v>0</v>
      </c>
      <c r="H14" s="13">
        <f t="shared" si="1"/>
        <v>280</v>
      </c>
      <c r="I14" s="13"/>
      <c r="J14" s="43" t="s">
        <v>24</v>
      </c>
      <c r="K14" s="23">
        <v>600</v>
      </c>
      <c r="L14" s="23"/>
      <c r="M14" s="43" t="s">
        <v>24</v>
      </c>
      <c r="N14" s="13">
        <f t="shared" si="2"/>
        <v>0</v>
      </c>
    </row>
    <row r="15" spans="1:14" ht="12.75" customHeight="1">
      <c r="A15" s="2" t="s">
        <v>27</v>
      </c>
      <c r="B15" s="23">
        <v>241</v>
      </c>
      <c r="D15" s="23">
        <v>245</v>
      </c>
      <c r="E15" s="23">
        <v>245</v>
      </c>
      <c r="F15" s="23"/>
      <c r="G15" s="13">
        <f t="shared" si="0"/>
        <v>0</v>
      </c>
      <c r="H15" s="13">
        <f t="shared" si="1"/>
        <v>4</v>
      </c>
      <c r="I15" s="13"/>
      <c r="J15" s="43" t="s">
        <v>24</v>
      </c>
      <c r="K15" s="23">
        <v>235</v>
      </c>
      <c r="L15" s="23"/>
      <c r="M15" s="43" t="s">
        <v>24</v>
      </c>
      <c r="N15" s="13">
        <f t="shared" si="2"/>
        <v>-10</v>
      </c>
    </row>
    <row r="16" spans="1:14" ht="12.75" customHeight="1">
      <c r="A16" s="2" t="s">
        <v>17</v>
      </c>
      <c r="B16" s="23">
        <v>250</v>
      </c>
      <c r="D16" s="23">
        <v>230</v>
      </c>
      <c r="E16" s="23">
        <v>230</v>
      </c>
      <c r="F16" s="23"/>
      <c r="G16" s="13">
        <f t="shared" si="0"/>
        <v>0</v>
      </c>
      <c r="H16" s="13">
        <f t="shared" si="1"/>
        <v>-20</v>
      </c>
      <c r="I16" s="13"/>
      <c r="J16" s="43" t="s">
        <v>24</v>
      </c>
      <c r="K16" s="23">
        <v>250</v>
      </c>
      <c r="L16" s="23"/>
      <c r="M16" s="43" t="s">
        <v>24</v>
      </c>
      <c r="N16" s="13">
        <f t="shared" si="2"/>
        <v>20</v>
      </c>
    </row>
    <row r="17" spans="1:14" ht="12.75" customHeight="1">
      <c r="A17" s="2" t="s">
        <v>8</v>
      </c>
      <c r="B17" s="23">
        <v>4637</v>
      </c>
      <c r="D17" s="23">
        <v>7000</v>
      </c>
      <c r="E17" s="23">
        <v>7000</v>
      </c>
      <c r="F17" s="23"/>
      <c r="G17" s="13">
        <f t="shared" si="0"/>
        <v>0</v>
      </c>
      <c r="H17" s="13">
        <f t="shared" si="1"/>
        <v>2363</v>
      </c>
      <c r="I17" s="13"/>
      <c r="J17" s="43" t="s">
        <v>24</v>
      </c>
      <c r="K17" s="23">
        <v>6000</v>
      </c>
      <c r="L17" s="23"/>
      <c r="M17" s="43" t="s">
        <v>24</v>
      </c>
      <c r="N17" s="13">
        <f t="shared" si="2"/>
        <v>-1000</v>
      </c>
    </row>
    <row r="18" spans="1:14" ht="12.75" customHeight="1">
      <c r="A18" s="2" t="s">
        <v>18</v>
      </c>
      <c r="B18" s="23">
        <v>200</v>
      </c>
      <c r="D18" s="23">
        <v>200</v>
      </c>
      <c r="E18" s="23">
        <v>200</v>
      </c>
      <c r="F18" s="23"/>
      <c r="G18" s="13">
        <f t="shared" si="0"/>
        <v>0</v>
      </c>
      <c r="H18" s="13">
        <f t="shared" si="1"/>
        <v>0</v>
      </c>
      <c r="I18" s="13"/>
      <c r="J18" s="43" t="s">
        <v>24</v>
      </c>
      <c r="K18" s="23">
        <v>200</v>
      </c>
      <c r="L18" s="23"/>
      <c r="M18" s="43" t="s">
        <v>24</v>
      </c>
      <c r="N18" s="13">
        <f t="shared" si="2"/>
        <v>0</v>
      </c>
    </row>
    <row r="19" spans="1:14" s="30" customFormat="1" ht="12.75" customHeight="1">
      <c r="A19" s="2" t="s">
        <v>19</v>
      </c>
      <c r="B19" s="23">
        <v>4</v>
      </c>
      <c r="D19" s="23">
        <v>3</v>
      </c>
      <c r="E19" s="23">
        <v>5</v>
      </c>
      <c r="F19" s="23"/>
      <c r="G19" s="13">
        <f t="shared" si="0"/>
        <v>2</v>
      </c>
      <c r="H19" s="13">
        <f t="shared" si="1"/>
        <v>1</v>
      </c>
      <c r="I19" s="13"/>
      <c r="J19" s="43" t="s">
        <v>24</v>
      </c>
      <c r="K19" s="23">
        <v>5</v>
      </c>
      <c r="L19" s="23"/>
      <c r="M19" s="43" t="s">
        <v>24</v>
      </c>
      <c r="N19" s="13">
        <f t="shared" si="2"/>
        <v>0</v>
      </c>
    </row>
    <row r="20" spans="1:14" ht="12.75" customHeight="1">
      <c r="A20" s="2" t="s">
        <v>9</v>
      </c>
      <c r="B20" s="23">
        <v>3200</v>
      </c>
      <c r="D20" s="23">
        <v>3750</v>
      </c>
      <c r="E20" s="23">
        <v>3750</v>
      </c>
      <c r="F20" s="23"/>
      <c r="G20" s="13">
        <f t="shared" si="0"/>
        <v>0</v>
      </c>
      <c r="H20" s="13">
        <f t="shared" si="1"/>
        <v>550</v>
      </c>
      <c r="I20" s="13"/>
      <c r="J20" s="43" t="s">
        <v>24</v>
      </c>
      <c r="K20" s="23">
        <v>4000</v>
      </c>
      <c r="L20" s="23"/>
      <c r="M20" s="43" t="s">
        <v>24</v>
      </c>
      <c r="N20" s="13">
        <f t="shared" si="2"/>
        <v>250</v>
      </c>
    </row>
    <row r="21" spans="1:14" ht="12.75" customHeight="1">
      <c r="A21" s="2" t="s">
        <v>35</v>
      </c>
      <c r="B21" s="23">
        <v>220</v>
      </c>
      <c r="D21" s="23">
        <v>150</v>
      </c>
      <c r="E21" s="23">
        <v>150</v>
      </c>
      <c r="F21" s="23"/>
      <c r="G21" s="13">
        <f t="shared" si="0"/>
        <v>0</v>
      </c>
      <c r="H21" s="13">
        <f t="shared" si="1"/>
        <v>-70</v>
      </c>
      <c r="I21" s="13"/>
      <c r="J21" s="43" t="s">
        <v>24</v>
      </c>
      <c r="K21" s="23">
        <v>150</v>
      </c>
      <c r="L21" s="23"/>
      <c r="M21" s="43" t="s">
        <v>24</v>
      </c>
      <c r="N21" s="13">
        <f t="shared" si="2"/>
        <v>0</v>
      </c>
    </row>
    <row r="22" spans="1:14" ht="12.75" customHeight="1">
      <c r="A22" s="2" t="s">
        <v>32</v>
      </c>
      <c r="B22" s="23">
        <v>50</v>
      </c>
      <c r="D22" s="23">
        <v>20</v>
      </c>
      <c r="E22" s="23">
        <v>20</v>
      </c>
      <c r="F22" s="23"/>
      <c r="G22" s="13">
        <f t="shared" si="0"/>
        <v>0</v>
      </c>
      <c r="H22" s="13">
        <f t="shared" si="1"/>
        <v>-30</v>
      </c>
      <c r="I22" s="13"/>
      <c r="J22" s="43" t="s">
        <v>24</v>
      </c>
      <c r="K22" s="23">
        <v>60</v>
      </c>
      <c r="L22" s="23"/>
      <c r="M22" s="43" t="s">
        <v>24</v>
      </c>
      <c r="N22" s="13">
        <f t="shared" si="2"/>
        <v>40</v>
      </c>
    </row>
    <row r="23" spans="1:14" ht="12.75" customHeight="1">
      <c r="A23" s="2" t="s">
        <v>36</v>
      </c>
      <c r="B23" s="23">
        <v>142</v>
      </c>
      <c r="D23" s="23">
        <v>150</v>
      </c>
      <c r="E23" s="23">
        <v>150</v>
      </c>
      <c r="F23" s="23"/>
      <c r="G23" s="13">
        <f t="shared" si="0"/>
        <v>0</v>
      </c>
      <c r="H23" s="13">
        <f t="shared" si="1"/>
        <v>8</v>
      </c>
      <c r="I23" s="13"/>
      <c r="J23" s="43" t="s">
        <v>24</v>
      </c>
      <c r="K23" s="23">
        <v>150</v>
      </c>
      <c r="L23" s="23"/>
      <c r="M23" s="43" t="s">
        <v>24</v>
      </c>
      <c r="N23" s="13">
        <f t="shared" si="2"/>
        <v>0</v>
      </c>
    </row>
    <row r="24" spans="1:14" ht="12.75" customHeight="1">
      <c r="A24" s="2" t="s">
        <v>10</v>
      </c>
      <c r="B24" s="23">
        <v>10647</v>
      </c>
      <c r="D24" s="23">
        <v>6500</v>
      </c>
      <c r="E24" s="23">
        <v>6500</v>
      </c>
      <c r="F24" s="23"/>
      <c r="G24" s="13">
        <f t="shared" si="0"/>
        <v>0</v>
      </c>
      <c r="H24" s="13">
        <f t="shared" si="1"/>
        <v>-4147</v>
      </c>
      <c r="I24" s="13"/>
      <c r="J24" s="43" t="s">
        <v>24</v>
      </c>
      <c r="K24" s="23">
        <v>8000</v>
      </c>
      <c r="L24" s="23"/>
      <c r="M24" s="43" t="s">
        <v>24</v>
      </c>
      <c r="N24" s="13">
        <f t="shared" si="2"/>
        <v>1500</v>
      </c>
    </row>
    <row r="25" spans="1:14" ht="12.75" customHeight="1">
      <c r="A25" s="2" t="s">
        <v>34</v>
      </c>
      <c r="B25" s="23">
        <v>90</v>
      </c>
      <c r="D25" s="23">
        <v>95</v>
      </c>
      <c r="E25" s="23">
        <v>75</v>
      </c>
      <c r="F25" s="23"/>
      <c r="G25" s="13">
        <f t="shared" si="0"/>
        <v>-20</v>
      </c>
      <c r="H25" s="13">
        <f t="shared" si="1"/>
        <v>-15</v>
      </c>
      <c r="I25" s="13"/>
      <c r="J25" s="43" t="s">
        <v>24</v>
      </c>
      <c r="K25" s="23">
        <v>80</v>
      </c>
      <c r="L25" s="23"/>
      <c r="M25" s="43" t="s">
        <v>24</v>
      </c>
      <c r="N25" s="13">
        <f t="shared" si="2"/>
        <v>5</v>
      </c>
    </row>
    <row r="26" spans="1:14" ht="12.75" customHeight="1">
      <c r="A26" s="2" t="s">
        <v>30</v>
      </c>
      <c r="B26" s="23">
        <v>40</v>
      </c>
      <c r="D26" s="23">
        <v>30</v>
      </c>
      <c r="E26" s="23">
        <v>35</v>
      </c>
      <c r="F26" s="23"/>
      <c r="G26" s="13">
        <f t="shared" si="0"/>
        <v>5</v>
      </c>
      <c r="H26" s="13">
        <f t="shared" si="1"/>
        <v>-5</v>
      </c>
      <c r="I26" s="13"/>
      <c r="J26" s="43" t="s">
        <v>24</v>
      </c>
      <c r="K26" s="23">
        <v>35</v>
      </c>
      <c r="L26" s="23"/>
      <c r="M26" s="43" t="s">
        <v>24</v>
      </c>
      <c r="N26" s="13">
        <f t="shared" si="2"/>
        <v>0</v>
      </c>
    </row>
    <row r="27" spans="1:14" ht="12.75" customHeight="1">
      <c r="A27" s="2" t="s">
        <v>13</v>
      </c>
      <c r="B27" s="23">
        <v>3213</v>
      </c>
      <c r="D27" s="23">
        <v>3100</v>
      </c>
      <c r="E27" s="23">
        <v>3300</v>
      </c>
      <c r="F27" s="23"/>
      <c r="G27" s="13">
        <f>E27-D27</f>
        <v>200</v>
      </c>
      <c r="H27" s="13">
        <f>E27-B27</f>
        <v>87</v>
      </c>
      <c r="I27" s="13"/>
      <c r="J27" s="43" t="s">
        <v>24</v>
      </c>
      <c r="K27" s="23">
        <v>3000</v>
      </c>
      <c r="L27" s="23"/>
      <c r="M27" s="43" t="s">
        <v>24</v>
      </c>
      <c r="N27" s="13">
        <f>K27-E27</f>
        <v>-300</v>
      </c>
    </row>
    <row r="28" spans="1:14" ht="12.75" customHeight="1">
      <c r="A28" s="2" t="s">
        <v>11</v>
      </c>
      <c r="B28" s="23">
        <v>841</v>
      </c>
      <c r="D28" s="23">
        <v>850</v>
      </c>
      <c r="E28" s="23">
        <v>850</v>
      </c>
      <c r="F28" s="23"/>
      <c r="G28" s="13">
        <f t="shared" si="0"/>
        <v>0</v>
      </c>
      <c r="H28" s="13">
        <f t="shared" si="1"/>
        <v>9</v>
      </c>
      <c r="I28" s="13"/>
      <c r="J28" s="43" t="s">
        <v>24</v>
      </c>
      <c r="K28" s="23">
        <v>850</v>
      </c>
      <c r="L28" s="23"/>
      <c r="M28" s="43" t="s">
        <v>24</v>
      </c>
      <c r="N28" s="13">
        <f t="shared" si="2"/>
        <v>0</v>
      </c>
    </row>
    <row r="29" spans="1:14" ht="12.75" customHeight="1">
      <c r="A29" s="2" t="s">
        <v>12</v>
      </c>
      <c r="B29" s="23">
        <v>7000</v>
      </c>
      <c r="D29" s="23">
        <v>7000</v>
      </c>
      <c r="E29" s="23">
        <v>7000</v>
      </c>
      <c r="F29" s="23"/>
      <c r="G29" s="13">
        <f t="shared" si="0"/>
        <v>0</v>
      </c>
      <c r="H29" s="13">
        <f t="shared" si="1"/>
        <v>0</v>
      </c>
      <c r="I29" s="13"/>
      <c r="J29" s="43" t="s">
        <v>24</v>
      </c>
      <c r="K29" s="23">
        <v>7000</v>
      </c>
      <c r="L29" s="23"/>
      <c r="M29" s="43" t="s">
        <v>24</v>
      </c>
      <c r="N29" s="13">
        <f t="shared" si="2"/>
        <v>0</v>
      </c>
    </row>
    <row r="30" spans="1:14" ht="12.75" customHeight="1">
      <c r="A30" s="2" t="s">
        <v>21</v>
      </c>
      <c r="B30" s="23">
        <f>SUM(B7:B29)</f>
        <v>35629</v>
      </c>
      <c r="D30" s="23">
        <f>SUM(D7:D29)</f>
        <v>33763</v>
      </c>
      <c r="E30" s="23">
        <f>SUM(E7:E29)</f>
        <v>33950</v>
      </c>
      <c r="F30" s="23"/>
      <c r="G30" s="13">
        <f>E30-D30</f>
        <v>187</v>
      </c>
      <c r="H30" s="13">
        <f>E30-B30</f>
        <v>-1679</v>
      </c>
      <c r="I30" s="13"/>
      <c r="J30" s="43" t="s">
        <v>24</v>
      </c>
      <c r="K30" s="23">
        <f>SUM(K7:K29)</f>
        <v>34925</v>
      </c>
      <c r="L30" s="23"/>
      <c r="M30" s="43" t="s">
        <v>24</v>
      </c>
      <c r="N30" s="13">
        <f>K30-E30</f>
        <v>975</v>
      </c>
    </row>
    <row r="31" spans="1:14" ht="12.75" customHeight="1">
      <c r="A31" s="2" t="s">
        <v>23</v>
      </c>
      <c r="B31" s="41">
        <f>B33-B30</f>
        <v>314</v>
      </c>
      <c r="D31" s="41">
        <f>D33-D30</f>
        <v>253</v>
      </c>
      <c r="E31" s="41">
        <f>E33-E30</f>
        <v>279</v>
      </c>
      <c r="F31" s="41"/>
      <c r="G31" s="44">
        <f>G33-SUM(G7:G29)</f>
        <v>26</v>
      </c>
      <c r="H31" s="13">
        <f>E31-B31-1</f>
        <v>-36</v>
      </c>
      <c r="I31" s="41"/>
      <c r="J31" s="43" t="s">
        <v>24</v>
      </c>
      <c r="K31" s="41">
        <f>K33-K30</f>
        <v>305</v>
      </c>
      <c r="L31" s="41"/>
      <c r="M31" s="43" t="s">
        <v>24</v>
      </c>
      <c r="N31" s="41">
        <f>N33-SUM(N7:N29)</f>
        <v>26</v>
      </c>
    </row>
    <row r="32" spans="1:14" ht="8.25" customHeight="1">
      <c r="A32" s="2"/>
      <c r="B32" s="41"/>
      <c r="D32" s="41"/>
      <c r="E32" s="41"/>
      <c r="F32" s="41"/>
      <c r="G32" s="41"/>
      <c r="H32" s="13"/>
      <c r="I32" s="41"/>
      <c r="J32" s="43"/>
      <c r="K32" s="41"/>
      <c r="L32" s="41"/>
      <c r="M32" s="43"/>
      <c r="N32" s="41"/>
    </row>
    <row r="33" spans="1:15" ht="12.75" customHeight="1">
      <c r="A33" s="15" t="s">
        <v>14</v>
      </c>
      <c r="B33" s="23">
        <v>35943</v>
      </c>
      <c r="D33" s="23">
        <v>34016</v>
      </c>
      <c r="E33" s="23">
        <v>34229</v>
      </c>
      <c r="F33" s="23"/>
      <c r="G33" s="13">
        <f>E33-D33</f>
        <v>213</v>
      </c>
      <c r="H33" s="13">
        <f t="shared" si="1"/>
        <v>-1714</v>
      </c>
      <c r="I33" s="14"/>
      <c r="J33" s="43" t="s">
        <v>24</v>
      </c>
      <c r="K33" s="23">
        <v>35230</v>
      </c>
      <c r="L33" s="23"/>
      <c r="M33" s="43" t="s">
        <v>24</v>
      </c>
      <c r="N33" s="13">
        <f>K33-E33</f>
        <v>1001</v>
      </c>
      <c r="O33" s="36"/>
    </row>
    <row r="34" spans="1:14" ht="12.75" customHeight="1">
      <c r="A34" s="2"/>
      <c r="B34" s="23"/>
      <c r="D34" s="23"/>
      <c r="E34" s="23"/>
      <c r="F34" s="23"/>
      <c r="G34" s="13"/>
      <c r="H34" s="13"/>
      <c r="I34" s="13"/>
      <c r="J34" s="23"/>
      <c r="K34" s="23"/>
      <c r="L34" s="23"/>
      <c r="M34" s="13"/>
      <c r="N34" s="13"/>
    </row>
    <row r="35" spans="1:14" ht="12.75" customHeight="1">
      <c r="A35" s="2" t="s">
        <v>22</v>
      </c>
      <c r="B35" s="16">
        <f>B27/B33</f>
        <v>0.08939153659961606</v>
      </c>
      <c r="D35" s="16">
        <f>D27/D33</f>
        <v>0.09113358419567262</v>
      </c>
      <c r="E35" s="16">
        <f>E27/E33</f>
        <v>0.09640947734377282</v>
      </c>
      <c r="F35" s="16"/>
      <c r="G35" s="32" t="s">
        <v>24</v>
      </c>
      <c r="H35" s="32" t="s">
        <v>24</v>
      </c>
      <c r="I35" s="13"/>
      <c r="J35" s="45" t="s">
        <v>24</v>
      </c>
      <c r="K35" s="16">
        <f>K27/K33</f>
        <v>0.08515469770082316</v>
      </c>
      <c r="L35" s="16"/>
      <c r="M35" s="32" t="s">
        <v>24</v>
      </c>
      <c r="N35" s="32" t="s">
        <v>24</v>
      </c>
    </row>
    <row r="36" spans="1:14" ht="12.75" customHeight="1">
      <c r="A36" s="4"/>
      <c r="B36" s="18"/>
      <c r="C36" s="31"/>
      <c r="D36" s="19"/>
      <c r="E36" s="19"/>
      <c r="F36" s="19"/>
      <c r="G36" s="18"/>
      <c r="H36" s="18"/>
      <c r="I36" s="18"/>
      <c r="J36" s="19"/>
      <c r="K36" s="19"/>
      <c r="L36" s="19"/>
      <c r="M36" s="18"/>
      <c r="N36" s="18"/>
    </row>
    <row r="37" spans="1:14" ht="14.25" customHeight="1">
      <c r="A37" s="7" t="s">
        <v>25</v>
      </c>
      <c r="B37" s="14"/>
      <c r="D37" s="17"/>
      <c r="E37" s="17"/>
      <c r="F37" s="17"/>
      <c r="G37" s="14"/>
      <c r="H37" s="14"/>
      <c r="I37" s="14"/>
      <c r="J37" s="17"/>
      <c r="K37" s="17"/>
      <c r="L37" s="17"/>
      <c r="M37" s="14"/>
      <c r="N37" s="14"/>
    </row>
    <row r="38" spans="1:14" ht="12" customHeight="1">
      <c r="A38" s="7" t="s">
        <v>31</v>
      </c>
      <c r="B38" s="14"/>
      <c r="D38" s="17"/>
      <c r="E38" s="17"/>
      <c r="F38" s="17"/>
      <c r="G38" s="14"/>
      <c r="H38" s="14"/>
      <c r="I38" s="14"/>
      <c r="J38" s="38"/>
      <c r="K38" s="38"/>
      <c r="L38" s="17"/>
      <c r="M38" s="40"/>
      <c r="N38" s="14"/>
    </row>
    <row r="39" spans="1:14" ht="12" customHeight="1">
      <c r="A39" s="1" t="s">
        <v>26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10" t="s">
        <v>41</v>
      </c>
      <c r="B40" s="14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2:14" ht="12">
      <c r="B41" s="20"/>
      <c r="D41" s="23"/>
      <c r="E41" s="23"/>
      <c r="F41" s="23"/>
      <c r="G41" s="20"/>
      <c r="H41" s="20"/>
      <c r="I41" s="20"/>
      <c r="J41" s="39"/>
      <c r="K41" s="39"/>
      <c r="L41" s="23"/>
      <c r="M41" s="20"/>
      <c r="N41" s="20"/>
    </row>
    <row r="42" spans="2:14" ht="12">
      <c r="B42" s="20"/>
      <c r="D42" s="23"/>
      <c r="E42" s="23"/>
      <c r="F42" s="23"/>
      <c r="G42" s="20"/>
      <c r="H42" s="20"/>
      <c r="I42" s="20"/>
      <c r="J42" s="23"/>
      <c r="K42" s="23"/>
      <c r="L42" s="23"/>
      <c r="M42" s="20"/>
      <c r="N42" s="20"/>
    </row>
    <row r="43" spans="2:14" ht="12">
      <c r="B43" s="20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</sheetData>
  <sheetProtection/>
  <hyperlinks>
    <hyperlink ref="J31:K31" r:id="rId1" display="=b34-@SUM(b7:b26)"/>
    <hyperlink ref="B31" r:id="rId2" display="=b34-@SUM(b7:b26)"/>
    <hyperlink ref="D31" r:id="rId3" display="=b34-@SUM(b7:b26)"/>
    <hyperlink ref="E31" r:id="rId4" display="=b34-@SUM(b7:b26)"/>
  </hyperlinks>
  <printOptions/>
  <pageMargins left="0.5" right="0.5" top="0.54" bottom="0.75" header="0.18" footer="0.5"/>
  <pageSetup horizontalDpi="600" verticalDpi="600" orientation="portrait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2009-07-14T17:56:29Z</cp:lastPrinted>
  <dcterms:created xsi:type="dcterms:W3CDTF">2004-07-15T15:32:52Z</dcterms:created>
  <dcterms:modified xsi:type="dcterms:W3CDTF">2012-05-14T14:49:06Z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