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644" windowHeight="89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<sst xmlns="http://schemas.openxmlformats.org/spreadsheetml/2006/main" count="71" uniqueCount="66">
  <si>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</si>
  <si>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</si>
  <si>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</si>
  <si>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</si>
  <si>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</si>
  <si>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</si>
  <si>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</si>
  <si>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</si>
  <si>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</si>
  <si>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</si>
  <si>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</si>
  <si>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</si>
  <si>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</si>
  <si>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</si>
  <si>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</si>
  <si>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</si>
  <si>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</si>
  <si>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</si>
  <si>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</si>
  <si>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</si>
  <si>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</si>
  <si>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</si>
  <si>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</si>
  <si>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</si>
  <si>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</si>
  <si>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</si>
  <si>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</si>
  <si>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</si>
  <si>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</si>
  <si>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</si>
  <si>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</si>
  <si>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</si>
  <si>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</si>
  <si>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</si>
  <si>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</si>
  <si>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</si>
  <si>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</si>
  <si>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</si>
  <si>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</si>
  <si>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</si>
  <si>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</si>
  <si>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</si>
  <si>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</si>
  <si>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</si>
  <si>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</si>
  <si>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</si>
  <si>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</si>
  <si>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</si>
  <si>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</si>
  <si>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</si>
  <si>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</si>
  <si>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</si>
  <si>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</si>
  <si>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 xml:space="preserve">1/ Milled basis.  2/ Projected. </t>
  </si>
  <si>
    <t>Guyana</t>
  </si>
  <si>
    <t>Ecuador</t>
  </si>
  <si>
    <t>2009/10</t>
  </si>
  <si>
    <t>2011/12  2/</t>
  </si>
  <si>
    <t>Table 9--Global rice producers: 2009/10-2011/12 monthly revisions and annual changes 1/</t>
  </si>
  <si>
    <t>Turkey</t>
  </si>
  <si>
    <t xml:space="preserve">   Subtotal</t>
  </si>
  <si>
    <t>January</t>
  </si>
  <si>
    <t>Mexico</t>
  </si>
  <si>
    <t>February</t>
  </si>
  <si>
    <t>Last updated February 9, 2012.</t>
  </si>
  <si>
    <t xml:space="preserve">2010/11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</si>
</sst>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PageLayoutView="0" workbookViewId="0" topLeftCell="A1">
      <selection activeCell="B2" sqref="B2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58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56</v>
      </c>
      <c r="C2" s="34"/>
      <c r="D2" s="38"/>
      <c r="E2" s="38"/>
      <c r="F2" s="14" t="s">
        <v>65</v>
      </c>
      <c r="G2" s="14"/>
      <c r="H2" s="9"/>
      <c r="I2" s="23"/>
      <c r="J2" s="38"/>
      <c r="K2" s="38"/>
      <c r="L2" s="14" t="s">
        <v>57</v>
      </c>
      <c r="M2" s="14"/>
      <c r="N2" s="9"/>
      <c r="Y2" s="3"/>
    </row>
    <row r="3" spans="2:25" ht="12">
      <c r="B3" s="21" t="s">
        <v>63</v>
      </c>
      <c r="D3" s="21" t="s">
        <v>61</v>
      </c>
      <c r="E3" s="21" t="str">
        <f>B3</f>
        <v>February</v>
      </c>
      <c r="F3" s="33"/>
      <c r="G3" s="21" t="s">
        <v>2</v>
      </c>
      <c r="H3" s="21" t="s">
        <v>30</v>
      </c>
      <c r="I3" s="8"/>
      <c r="J3" s="33" t="str">
        <f>D3</f>
        <v>January</v>
      </c>
      <c r="K3" s="33" t="str">
        <f>B3</f>
        <v>February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2:25" ht="14.25" customHeight="1">
      <c r="B5" s="11"/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335</v>
      </c>
      <c r="C7" s="12"/>
      <c r="D7" s="2">
        <v>275</v>
      </c>
      <c r="E7" s="2">
        <v>275</v>
      </c>
      <c r="G7" s="12">
        <f>E7-D7</f>
        <v>0</v>
      </c>
      <c r="H7" s="12">
        <f>E7-B7</f>
        <v>-60</v>
      </c>
      <c r="I7" s="12"/>
      <c r="J7" s="2">
        <v>350</v>
      </c>
      <c r="K7" s="2">
        <v>350</v>
      </c>
      <c r="M7" s="12">
        <f>K7-J7</f>
        <v>0</v>
      </c>
      <c r="N7" s="12">
        <f>K7-E7</f>
        <v>75</v>
      </c>
      <c r="Y7" s="1"/>
      <c r="AA7" s="4"/>
      <c r="AB7" s="4"/>
    </row>
    <row r="8" spans="1:28" ht="11.25">
      <c r="A8" s="12" t="s">
        <v>4</v>
      </c>
      <c r="B8" s="2">
        <v>706</v>
      </c>
      <c r="C8" s="12"/>
      <c r="D8" s="2">
        <v>1138</v>
      </c>
      <c r="E8" s="2">
        <v>1118</v>
      </c>
      <c r="G8" s="12">
        <f aca="true" t="shared" si="0" ref="G8:G58">E8-D8</f>
        <v>-20</v>
      </c>
      <c r="H8" s="12">
        <f aca="true" t="shared" si="1" ref="H8:H58">E8-B8</f>
        <v>412</v>
      </c>
      <c r="I8" s="12"/>
      <c r="J8" s="2">
        <v>1014</v>
      </c>
      <c r="K8" s="2">
        <v>975</v>
      </c>
      <c r="M8" s="12">
        <f aca="true" t="shared" si="2" ref="M8:M58">K8-J8</f>
        <v>-39</v>
      </c>
      <c r="N8" s="12">
        <f aca="true" t="shared" si="3" ref="N8:N58">K8-E8</f>
        <v>-143</v>
      </c>
      <c r="Y8" s="1"/>
      <c r="AA8" s="4"/>
      <c r="AB8" s="4"/>
    </row>
    <row r="9" spans="1:28" ht="11.25">
      <c r="A9" s="12" t="s">
        <v>40</v>
      </c>
      <c r="B9" s="2">
        <v>141</v>
      </c>
      <c r="C9" s="12"/>
      <c r="D9" s="2">
        <v>519</v>
      </c>
      <c r="E9" s="2">
        <v>519</v>
      </c>
      <c r="G9" s="12">
        <f t="shared" si="0"/>
        <v>0</v>
      </c>
      <c r="H9" s="12">
        <f t="shared" si="1"/>
        <v>378</v>
      </c>
      <c r="I9" s="12"/>
      <c r="J9" s="2">
        <v>683</v>
      </c>
      <c r="K9" s="2">
        <v>683</v>
      </c>
      <c r="M9" s="12">
        <f t="shared" si="2"/>
        <v>0</v>
      </c>
      <c r="N9" s="12">
        <f t="shared" si="3"/>
        <v>164</v>
      </c>
      <c r="Y9" s="1"/>
      <c r="AA9" s="4"/>
      <c r="AB9" s="4"/>
    </row>
    <row r="10" spans="1:28" ht="11.25">
      <c r="A10" s="12" t="s">
        <v>17</v>
      </c>
      <c r="B10" s="2">
        <v>31000</v>
      </c>
      <c r="C10" s="12"/>
      <c r="D10" s="2">
        <v>33200</v>
      </c>
      <c r="E10" s="2">
        <v>33200</v>
      </c>
      <c r="G10" s="12">
        <f t="shared" si="0"/>
        <v>0</v>
      </c>
      <c r="H10" s="12">
        <f t="shared" si="1"/>
        <v>2200</v>
      </c>
      <c r="I10" s="12"/>
      <c r="J10" s="2">
        <v>34000</v>
      </c>
      <c r="K10" s="2">
        <v>34000</v>
      </c>
      <c r="M10" s="12">
        <f t="shared" si="2"/>
        <v>0</v>
      </c>
      <c r="N10" s="12">
        <f t="shared" si="3"/>
        <v>800</v>
      </c>
      <c r="Y10" s="1"/>
      <c r="AA10" s="4"/>
      <c r="AB10" s="4"/>
    </row>
    <row r="11" spans="1:28" ht="11.25">
      <c r="A11" s="12" t="s">
        <v>3</v>
      </c>
      <c r="B11" s="2">
        <v>7929</v>
      </c>
      <c r="C11" s="12"/>
      <c r="D11" s="2">
        <v>9257</v>
      </c>
      <c r="E11" s="2">
        <v>9300</v>
      </c>
      <c r="G11" s="12">
        <f t="shared" si="0"/>
        <v>43</v>
      </c>
      <c r="H11" s="12">
        <f t="shared" si="1"/>
        <v>1371</v>
      </c>
      <c r="I11" s="12"/>
      <c r="J11" s="2">
        <v>8160</v>
      </c>
      <c r="K11" s="2">
        <v>7820</v>
      </c>
      <c r="M11" s="12">
        <f t="shared" si="2"/>
        <v>-340</v>
      </c>
      <c r="N11" s="12">
        <f t="shared" si="3"/>
        <v>-1480</v>
      </c>
      <c r="Y11" s="1"/>
      <c r="AA11" s="4"/>
      <c r="AB11" s="4"/>
    </row>
    <row r="12" spans="1:28" ht="11.25">
      <c r="A12" s="12" t="s">
        <v>5</v>
      </c>
      <c r="B12" s="2">
        <v>10550</v>
      </c>
      <c r="C12" s="12"/>
      <c r="D12" s="2">
        <v>10750</v>
      </c>
      <c r="E12" s="2">
        <v>10750</v>
      </c>
      <c r="G12" s="12">
        <f t="shared" si="0"/>
        <v>0</v>
      </c>
      <c r="H12" s="12">
        <f t="shared" si="1"/>
        <v>200</v>
      </c>
      <c r="I12" s="12"/>
      <c r="J12" s="2">
        <v>10500</v>
      </c>
      <c r="K12" s="2">
        <v>10500</v>
      </c>
      <c r="M12" s="12">
        <f t="shared" si="2"/>
        <v>0</v>
      </c>
      <c r="N12" s="12">
        <f t="shared" si="3"/>
        <v>-250</v>
      </c>
      <c r="Y12" s="1"/>
      <c r="AA12" s="4"/>
      <c r="AB12" s="4"/>
    </row>
    <row r="13" spans="1:28" ht="11.25">
      <c r="A13" s="12" t="s">
        <v>22</v>
      </c>
      <c r="B13" s="2">
        <v>4780</v>
      </c>
      <c r="C13" s="12"/>
      <c r="D13" s="2">
        <v>5200</v>
      </c>
      <c r="E13" s="2">
        <v>5200</v>
      </c>
      <c r="G13" s="12">
        <f t="shared" si="0"/>
        <v>0</v>
      </c>
      <c r="H13" s="12">
        <f t="shared" si="1"/>
        <v>420</v>
      </c>
      <c r="I13" s="12"/>
      <c r="J13" s="2">
        <v>5300</v>
      </c>
      <c r="K13" s="2">
        <v>5300</v>
      </c>
      <c r="M13" s="12">
        <f t="shared" si="2"/>
        <v>0</v>
      </c>
      <c r="N13" s="12">
        <f t="shared" si="3"/>
        <v>100</v>
      </c>
      <c r="Y13" s="1"/>
      <c r="AA13" s="4"/>
      <c r="AB13" s="4"/>
    </row>
    <row r="14" spans="1:28" ht="11.25">
      <c r="A14" s="12" t="s">
        <v>12</v>
      </c>
      <c r="B14" s="2">
        <v>136570</v>
      </c>
      <c r="C14" s="12"/>
      <c r="D14" s="2">
        <v>137000</v>
      </c>
      <c r="E14" s="2">
        <v>137000</v>
      </c>
      <c r="G14" s="12">
        <f t="shared" si="0"/>
        <v>0</v>
      </c>
      <c r="H14" s="12">
        <f t="shared" si="1"/>
        <v>430</v>
      </c>
      <c r="I14" s="12"/>
      <c r="J14" s="2">
        <v>140500</v>
      </c>
      <c r="K14" s="2">
        <v>140500</v>
      </c>
      <c r="M14" s="12">
        <f t="shared" si="2"/>
        <v>0</v>
      </c>
      <c r="N14" s="12">
        <f t="shared" si="3"/>
        <v>3500</v>
      </c>
      <c r="Y14" s="1"/>
      <c r="AA14" s="4"/>
      <c r="AB14" s="4"/>
    </row>
    <row r="15" spans="1:28" ht="11.25">
      <c r="A15" s="12" t="s">
        <v>21</v>
      </c>
      <c r="B15" s="2">
        <v>1512</v>
      </c>
      <c r="C15" s="12"/>
      <c r="D15" s="2">
        <v>1326</v>
      </c>
      <c r="E15" s="2">
        <v>1326</v>
      </c>
      <c r="G15" s="12">
        <f t="shared" si="0"/>
        <v>0</v>
      </c>
      <c r="H15" s="12">
        <f t="shared" si="1"/>
        <v>-186</v>
      </c>
      <c r="I15" s="12"/>
      <c r="J15" s="2">
        <v>1470</v>
      </c>
      <c r="K15" s="2">
        <v>1470</v>
      </c>
      <c r="M15" s="12">
        <f t="shared" si="2"/>
        <v>0</v>
      </c>
      <c r="N15" s="12">
        <f t="shared" si="3"/>
        <v>144</v>
      </c>
      <c r="Y15" s="1"/>
      <c r="AA15" s="4"/>
      <c r="AB15" s="4"/>
    </row>
    <row r="16" spans="1:28" ht="11.25">
      <c r="A16" s="12" t="s">
        <v>48</v>
      </c>
      <c r="B16" s="2">
        <v>378</v>
      </c>
      <c r="C16" s="12"/>
      <c r="D16" s="2">
        <v>416</v>
      </c>
      <c r="E16" s="2">
        <v>416</v>
      </c>
      <c r="G16" s="12">
        <f t="shared" si="0"/>
        <v>0</v>
      </c>
      <c r="H16" s="12">
        <f t="shared" si="1"/>
        <v>38</v>
      </c>
      <c r="I16" s="12"/>
      <c r="J16" s="2">
        <v>399</v>
      </c>
      <c r="K16" s="2">
        <v>399</v>
      </c>
      <c r="M16" s="12">
        <f t="shared" si="2"/>
        <v>0</v>
      </c>
      <c r="N16" s="12">
        <f t="shared" si="3"/>
        <v>-17</v>
      </c>
      <c r="Y16" s="1"/>
      <c r="AA16" s="4"/>
      <c r="AB16" s="4"/>
    </row>
    <row r="17" spans="1:28" ht="11.25">
      <c r="A17" s="12" t="s">
        <v>45</v>
      </c>
      <c r="B17" s="2">
        <v>366</v>
      </c>
      <c r="C17" s="12"/>
      <c r="D17" s="2">
        <v>295</v>
      </c>
      <c r="E17" s="2">
        <v>295</v>
      </c>
      <c r="G17" s="12">
        <f t="shared" si="0"/>
        <v>0</v>
      </c>
      <c r="H17" s="12">
        <f t="shared" si="1"/>
        <v>-71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43</v>
      </c>
      <c r="Y17" s="1"/>
      <c r="AA17" s="4"/>
      <c r="AB17" s="4"/>
    </row>
    <row r="18" spans="1:28" ht="11.25">
      <c r="A18" s="12" t="s">
        <v>39</v>
      </c>
      <c r="B18" s="2">
        <v>552</v>
      </c>
      <c r="C18" s="12"/>
      <c r="D18" s="2">
        <v>580</v>
      </c>
      <c r="E18" s="2">
        <v>580</v>
      </c>
      <c r="G18" s="12">
        <f t="shared" si="0"/>
        <v>0</v>
      </c>
      <c r="H18" s="12">
        <f t="shared" si="1"/>
        <v>28</v>
      </c>
      <c r="I18" s="12"/>
      <c r="J18" s="2">
        <v>591</v>
      </c>
      <c r="K18" s="2">
        <v>591</v>
      </c>
      <c r="M18" s="12">
        <f t="shared" si="2"/>
        <v>0</v>
      </c>
      <c r="N18" s="12">
        <f t="shared" si="3"/>
        <v>11</v>
      </c>
      <c r="Y18" s="1"/>
      <c r="AA18" s="4"/>
      <c r="AB18" s="4"/>
    </row>
    <row r="19" spans="1:28" ht="11.25">
      <c r="A19" s="12" t="s">
        <v>55</v>
      </c>
      <c r="B19" s="2">
        <v>860</v>
      </c>
      <c r="C19" s="12"/>
      <c r="D19" s="2">
        <v>900</v>
      </c>
      <c r="E19" s="2">
        <v>900</v>
      </c>
      <c r="G19" s="12">
        <f t="shared" si="0"/>
        <v>0</v>
      </c>
      <c r="H19" s="12">
        <f t="shared" si="1"/>
        <v>40</v>
      </c>
      <c r="I19" s="12"/>
      <c r="J19" s="2">
        <v>706</v>
      </c>
      <c r="K19" s="2">
        <v>706</v>
      </c>
      <c r="M19" s="12">
        <f t="shared" si="2"/>
        <v>0</v>
      </c>
      <c r="N19" s="12">
        <f t="shared" si="3"/>
        <v>-194</v>
      </c>
      <c r="Y19" s="1"/>
      <c r="AA19" s="4"/>
      <c r="AB19" s="4"/>
    </row>
    <row r="20" spans="1:28" ht="11.25">
      <c r="A20" s="12" t="s">
        <v>6</v>
      </c>
      <c r="B20" s="2">
        <v>4300</v>
      </c>
      <c r="C20" s="12"/>
      <c r="D20" s="2">
        <v>3100</v>
      </c>
      <c r="E20" s="2">
        <v>3100</v>
      </c>
      <c r="G20" s="12">
        <f t="shared" si="0"/>
        <v>0</v>
      </c>
      <c r="H20" s="12">
        <f t="shared" si="1"/>
        <v>-1200</v>
      </c>
      <c r="I20" s="12"/>
      <c r="J20" s="2">
        <v>4700</v>
      </c>
      <c r="K20" s="2">
        <v>4300</v>
      </c>
      <c r="M20" s="12">
        <f t="shared" si="2"/>
        <v>-400</v>
      </c>
      <c r="N20" s="12">
        <f t="shared" si="3"/>
        <v>1200</v>
      </c>
      <c r="Y20" s="1"/>
      <c r="AA20" s="4"/>
      <c r="AB20" s="4"/>
    </row>
    <row r="21" spans="1:28" ht="11.25">
      <c r="A21" s="12" t="s">
        <v>36</v>
      </c>
      <c r="B21" s="2">
        <v>1887</v>
      </c>
      <c r="C21" s="12"/>
      <c r="D21" s="2">
        <v>1867</v>
      </c>
      <c r="E21" s="2">
        <v>1867</v>
      </c>
      <c r="G21" s="12">
        <f t="shared" si="0"/>
        <v>0</v>
      </c>
      <c r="H21" s="12">
        <f t="shared" si="1"/>
        <v>-20</v>
      </c>
      <c r="I21" s="12"/>
      <c r="J21" s="2">
        <v>1899</v>
      </c>
      <c r="K21" s="2">
        <v>1899</v>
      </c>
      <c r="M21" s="12">
        <f t="shared" si="2"/>
        <v>0</v>
      </c>
      <c r="N21" s="12">
        <f t="shared" si="3"/>
        <v>32</v>
      </c>
      <c r="Y21" s="1"/>
      <c r="AA21" s="4"/>
      <c r="AB21" s="4"/>
    </row>
    <row r="22" spans="1:28" ht="11.25">
      <c r="A22" s="12" t="s">
        <v>41</v>
      </c>
      <c r="B22" s="2">
        <v>235</v>
      </c>
      <c r="C22" s="12"/>
      <c r="D22" s="2">
        <v>295</v>
      </c>
      <c r="E22" s="2">
        <v>295</v>
      </c>
      <c r="G22" s="12">
        <f t="shared" si="0"/>
        <v>0</v>
      </c>
      <c r="H22" s="12">
        <f t="shared" si="1"/>
        <v>60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1.25">
      <c r="A23" s="12" t="s">
        <v>49</v>
      </c>
      <c r="B23" s="2">
        <v>975</v>
      </c>
      <c r="C23" s="12"/>
      <c r="D23" s="2">
        <v>1040</v>
      </c>
      <c r="E23" s="2">
        <v>1040</v>
      </c>
      <c r="G23" s="12">
        <f t="shared" si="0"/>
        <v>0</v>
      </c>
      <c r="H23" s="12">
        <f t="shared" si="1"/>
        <v>65</v>
      </c>
      <c r="I23" s="12"/>
      <c r="J23" s="2">
        <v>1073</v>
      </c>
      <c r="K23" s="2">
        <v>1073</v>
      </c>
      <c r="M23" s="12">
        <f t="shared" si="2"/>
        <v>0</v>
      </c>
      <c r="N23" s="12">
        <f t="shared" si="3"/>
        <v>33</v>
      </c>
      <c r="Y23" s="1"/>
      <c r="AA23" s="4"/>
      <c r="AB23" s="4"/>
    </row>
    <row r="24" spans="1:28" ht="11.25">
      <c r="A24" s="12" t="s">
        <v>54</v>
      </c>
      <c r="B24" s="2">
        <v>360</v>
      </c>
      <c r="C24" s="12"/>
      <c r="D24" s="2">
        <v>361</v>
      </c>
      <c r="E24" s="2">
        <v>361</v>
      </c>
      <c r="G24" s="12">
        <f t="shared" si="0"/>
        <v>0</v>
      </c>
      <c r="H24" s="12">
        <f t="shared" si="1"/>
        <v>1</v>
      </c>
      <c r="I24" s="12"/>
      <c r="J24" s="2">
        <v>390</v>
      </c>
      <c r="K24" s="2">
        <v>390</v>
      </c>
      <c r="M24" s="12">
        <f t="shared" si="2"/>
        <v>0</v>
      </c>
      <c r="N24" s="12">
        <f t="shared" si="3"/>
        <v>29</v>
      </c>
      <c r="Y24" s="1"/>
      <c r="AA24" s="4"/>
      <c r="AB24" s="4"/>
    </row>
    <row r="25" spans="1:28" ht="11.25">
      <c r="A25" s="12" t="s">
        <v>7</v>
      </c>
      <c r="B25" s="2">
        <v>89090</v>
      </c>
      <c r="C25" s="12"/>
      <c r="D25" s="2">
        <v>95300</v>
      </c>
      <c r="E25" s="2">
        <v>95980</v>
      </c>
      <c r="G25" s="12">
        <f t="shared" si="0"/>
        <v>680</v>
      </c>
      <c r="H25" s="12">
        <f t="shared" si="1"/>
        <v>6890</v>
      </c>
      <c r="I25" s="12"/>
      <c r="J25" s="2">
        <v>100000</v>
      </c>
      <c r="K25" s="2">
        <v>102000</v>
      </c>
      <c r="M25" s="12">
        <f t="shared" si="2"/>
        <v>2000</v>
      </c>
      <c r="N25" s="12">
        <f t="shared" si="3"/>
        <v>6020</v>
      </c>
      <c r="Y25" s="1"/>
      <c r="AA25" s="4"/>
      <c r="AB25" s="4"/>
    </row>
    <row r="26" spans="1:28" ht="11.25">
      <c r="A26" s="12" t="s">
        <v>11</v>
      </c>
      <c r="B26" s="2">
        <v>36370</v>
      </c>
      <c r="C26" s="12"/>
      <c r="D26" s="2">
        <v>35500</v>
      </c>
      <c r="E26" s="2">
        <v>35500</v>
      </c>
      <c r="G26" s="12">
        <f t="shared" si="0"/>
        <v>0</v>
      </c>
      <c r="H26" s="12">
        <f t="shared" si="1"/>
        <v>-870</v>
      </c>
      <c r="I26" s="12"/>
      <c r="J26" s="2">
        <v>37300</v>
      </c>
      <c r="K26" s="2">
        <v>37300</v>
      </c>
      <c r="M26" s="12">
        <f t="shared" si="2"/>
        <v>0</v>
      </c>
      <c r="N26" s="12">
        <f t="shared" si="3"/>
        <v>1800</v>
      </c>
      <c r="Y26" s="1"/>
      <c r="AA26" s="4"/>
      <c r="AB26" s="4"/>
    </row>
    <row r="27" spans="1:28" ht="11.25">
      <c r="A27" s="12" t="s">
        <v>28</v>
      </c>
      <c r="B27" s="2">
        <v>1487</v>
      </c>
      <c r="C27" s="12"/>
      <c r="D27" s="2">
        <v>1500</v>
      </c>
      <c r="E27" s="2">
        <v>1500</v>
      </c>
      <c r="G27" s="12">
        <f t="shared" si="0"/>
        <v>0</v>
      </c>
      <c r="H27" s="12">
        <f t="shared" si="1"/>
        <v>13</v>
      </c>
      <c r="I27" s="12"/>
      <c r="J27" s="2">
        <v>1500</v>
      </c>
      <c r="K27" s="2">
        <v>1500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7711</v>
      </c>
      <c r="C28" s="12"/>
      <c r="D28" s="2">
        <v>7720</v>
      </c>
      <c r="E28" s="2">
        <v>7720</v>
      </c>
      <c r="G28" s="12">
        <f t="shared" si="0"/>
        <v>0</v>
      </c>
      <c r="H28" s="12">
        <f t="shared" si="1"/>
        <v>9</v>
      </c>
      <c r="I28" s="12"/>
      <c r="J28" s="2">
        <v>7646</v>
      </c>
      <c r="K28" s="2">
        <v>7646</v>
      </c>
      <c r="M28" s="12">
        <f t="shared" si="2"/>
        <v>0</v>
      </c>
      <c r="N28" s="12">
        <f t="shared" si="3"/>
        <v>-74</v>
      </c>
      <c r="Y28" s="1"/>
      <c r="AA28" s="4"/>
      <c r="AB28" s="4"/>
    </row>
    <row r="29" spans="1:28" ht="11.25">
      <c r="A29" s="12" t="s">
        <v>23</v>
      </c>
      <c r="B29" s="2">
        <v>1910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-310</v>
      </c>
      <c r="I29" s="12"/>
      <c r="J29" s="2">
        <v>1600</v>
      </c>
      <c r="K29" s="2">
        <v>1600</v>
      </c>
      <c r="M29" s="12">
        <f t="shared" si="2"/>
        <v>0</v>
      </c>
      <c r="N29" s="12">
        <f t="shared" si="3"/>
        <v>0</v>
      </c>
      <c r="Y29" s="1"/>
      <c r="AA29" s="4"/>
      <c r="AB29" s="4"/>
    </row>
    <row r="30" spans="1:28" ht="11.25">
      <c r="A30" s="12" t="s">
        <v>13</v>
      </c>
      <c r="B30" s="2">
        <v>4916</v>
      </c>
      <c r="C30" s="12"/>
      <c r="D30" s="2">
        <v>4295</v>
      </c>
      <c r="E30" s="2">
        <v>4295</v>
      </c>
      <c r="G30" s="12">
        <f t="shared" si="0"/>
        <v>0</v>
      </c>
      <c r="H30" s="12">
        <f t="shared" si="1"/>
        <v>-621</v>
      </c>
      <c r="I30" s="12"/>
      <c r="J30" s="2">
        <v>4224</v>
      </c>
      <c r="K30" s="2">
        <v>4224</v>
      </c>
      <c r="M30" s="12">
        <f t="shared" si="2"/>
        <v>0</v>
      </c>
      <c r="N30" s="12">
        <f t="shared" si="3"/>
        <v>-71</v>
      </c>
      <c r="Y30" s="1"/>
      <c r="AA30" s="4"/>
      <c r="AB30" s="4"/>
    </row>
    <row r="31" spans="1:28" ht="11.25">
      <c r="A31" s="12" t="s">
        <v>24</v>
      </c>
      <c r="B31" s="2">
        <v>1923</v>
      </c>
      <c r="C31" s="12"/>
      <c r="D31" s="2">
        <v>1800</v>
      </c>
      <c r="E31" s="2">
        <v>1800</v>
      </c>
      <c r="G31" s="12">
        <f t="shared" si="0"/>
        <v>0</v>
      </c>
      <c r="H31" s="12">
        <f t="shared" si="1"/>
        <v>-123</v>
      </c>
      <c r="I31" s="12"/>
      <c r="J31" s="2">
        <v>1850</v>
      </c>
      <c r="K31" s="2">
        <v>1850</v>
      </c>
      <c r="M31" s="12">
        <f t="shared" si="2"/>
        <v>0</v>
      </c>
      <c r="N31" s="12">
        <f t="shared" si="3"/>
        <v>50</v>
      </c>
      <c r="Y31" s="1"/>
      <c r="AA31" s="4"/>
      <c r="AB31" s="4"/>
    </row>
    <row r="32" spans="1:28" ht="11.25">
      <c r="A32" s="12" t="s">
        <v>51</v>
      </c>
      <c r="B32" s="2">
        <v>176</v>
      </c>
      <c r="C32" s="12"/>
      <c r="D32" s="2">
        <v>178</v>
      </c>
      <c r="E32" s="2">
        <v>178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2</v>
      </c>
      <c r="Y32" s="1"/>
      <c r="AA32" s="4"/>
      <c r="AB32" s="4"/>
    </row>
    <row r="33" spans="1:28" s="26" customFormat="1" ht="11.25">
      <c r="A33" s="25" t="s">
        <v>25</v>
      </c>
      <c r="B33" s="26">
        <v>2880</v>
      </c>
      <c r="C33" s="25"/>
      <c r="D33" s="26">
        <v>3062</v>
      </c>
      <c r="E33" s="26">
        <v>3062</v>
      </c>
      <c r="G33" s="12">
        <f t="shared" si="0"/>
        <v>0</v>
      </c>
      <c r="H33" s="12">
        <f t="shared" si="1"/>
        <v>182</v>
      </c>
      <c r="I33" s="25"/>
      <c r="J33" s="26">
        <v>2752</v>
      </c>
      <c r="K33" s="26">
        <v>2752</v>
      </c>
      <c r="M33" s="12">
        <f t="shared" si="2"/>
        <v>0</v>
      </c>
      <c r="N33" s="12">
        <f t="shared" si="3"/>
        <v>-310</v>
      </c>
      <c r="Y33" s="27"/>
      <c r="AA33" s="28"/>
      <c r="AB33" s="28"/>
    </row>
    <row r="34" spans="1:28" ht="11.25">
      <c r="A34" s="12" t="s">
        <v>19</v>
      </c>
      <c r="B34" s="2">
        <v>1620</v>
      </c>
      <c r="C34" s="12"/>
      <c r="D34" s="2">
        <v>1610</v>
      </c>
      <c r="E34" s="2">
        <v>1610</v>
      </c>
      <c r="G34" s="12">
        <f t="shared" si="0"/>
        <v>0</v>
      </c>
      <c r="H34" s="12">
        <f t="shared" si="1"/>
        <v>-10</v>
      </c>
      <c r="I34" s="12"/>
      <c r="J34" s="2">
        <v>1630</v>
      </c>
      <c r="K34" s="2">
        <v>1630</v>
      </c>
      <c r="M34" s="12">
        <f t="shared" si="2"/>
        <v>0</v>
      </c>
      <c r="N34" s="12">
        <f t="shared" si="3"/>
        <v>20</v>
      </c>
      <c r="Y34" s="1"/>
      <c r="AA34" s="4"/>
      <c r="AB34" s="4"/>
    </row>
    <row r="35" spans="1:28" s="26" customFormat="1" ht="11.25">
      <c r="A35" s="25" t="s">
        <v>42</v>
      </c>
      <c r="B35" s="26">
        <v>1043</v>
      </c>
      <c r="C35" s="25"/>
      <c r="D35" s="26">
        <v>1523</v>
      </c>
      <c r="E35" s="26">
        <v>1523</v>
      </c>
      <c r="G35" s="12">
        <f t="shared" si="0"/>
        <v>0</v>
      </c>
      <c r="H35" s="12">
        <f t="shared" si="1"/>
        <v>480</v>
      </c>
      <c r="I35" s="25"/>
      <c r="J35" s="26">
        <v>1584</v>
      </c>
      <c r="K35" s="26">
        <v>1584</v>
      </c>
      <c r="M35" s="12">
        <f t="shared" si="2"/>
        <v>0</v>
      </c>
      <c r="N35" s="12">
        <f t="shared" si="3"/>
        <v>61</v>
      </c>
      <c r="Y35" s="27"/>
      <c r="AA35" s="28"/>
      <c r="AB35" s="28"/>
    </row>
    <row r="36" spans="1:28" s="26" customFormat="1" ht="11.25">
      <c r="A36" s="25" t="s">
        <v>62</v>
      </c>
      <c r="B36" s="26">
        <v>176</v>
      </c>
      <c r="C36" s="25"/>
      <c r="D36" s="26">
        <v>142</v>
      </c>
      <c r="E36" s="26">
        <v>142</v>
      </c>
      <c r="G36" s="12">
        <f t="shared" si="0"/>
        <v>0</v>
      </c>
      <c r="H36" s="12">
        <f t="shared" si="1"/>
        <v>-34</v>
      </c>
      <c r="I36" s="25"/>
      <c r="J36" s="26">
        <v>105</v>
      </c>
      <c r="K36" s="26">
        <v>105</v>
      </c>
      <c r="M36" s="12">
        <f t="shared" si="2"/>
        <v>0</v>
      </c>
      <c r="N36" s="12">
        <f t="shared" si="3"/>
        <v>-37</v>
      </c>
      <c r="Y36" s="27"/>
      <c r="AA36" s="28"/>
      <c r="AB36" s="28"/>
    </row>
    <row r="37" spans="1:28" s="26" customFormat="1" ht="11.25">
      <c r="A37" s="25" t="s">
        <v>50</v>
      </c>
      <c r="B37" s="26">
        <v>172</v>
      </c>
      <c r="C37" s="25"/>
      <c r="D37" s="26">
        <v>119</v>
      </c>
      <c r="E37" s="26">
        <v>119</v>
      </c>
      <c r="G37" s="12">
        <f t="shared" si="0"/>
        <v>0</v>
      </c>
      <c r="H37" s="12">
        <f t="shared" si="1"/>
        <v>-53</v>
      </c>
      <c r="I37" s="25"/>
      <c r="J37" s="26">
        <v>125</v>
      </c>
      <c r="K37" s="26">
        <v>125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2600</v>
      </c>
      <c r="C39" s="12"/>
      <c r="D39" s="2">
        <v>2490</v>
      </c>
      <c r="E39" s="2">
        <v>2490</v>
      </c>
      <c r="G39" s="12">
        <f t="shared" si="0"/>
        <v>0</v>
      </c>
      <c r="H39" s="12">
        <f t="shared" si="1"/>
        <v>-110</v>
      </c>
      <c r="I39" s="12"/>
      <c r="J39" s="2">
        <v>2580</v>
      </c>
      <c r="K39" s="2">
        <v>2580</v>
      </c>
      <c r="M39" s="12">
        <f t="shared" si="2"/>
        <v>0</v>
      </c>
      <c r="N39" s="12">
        <f t="shared" si="3"/>
        <v>90</v>
      </c>
      <c r="Y39" s="1"/>
      <c r="AA39" s="4"/>
      <c r="AB39" s="4"/>
    </row>
    <row r="40" spans="1:28" ht="11.25">
      <c r="A40" s="12" t="s">
        <v>9</v>
      </c>
      <c r="B40" s="2">
        <v>6800</v>
      </c>
      <c r="C40" s="12"/>
      <c r="D40" s="2">
        <v>5000</v>
      </c>
      <c r="E40" s="2">
        <v>5000</v>
      </c>
      <c r="G40" s="12">
        <f t="shared" si="0"/>
        <v>0</v>
      </c>
      <c r="H40" s="12">
        <f t="shared" si="1"/>
        <v>-1800</v>
      </c>
      <c r="I40" s="12"/>
      <c r="J40" s="2">
        <v>6550</v>
      </c>
      <c r="K40" s="2">
        <v>6550</v>
      </c>
      <c r="M40" s="12">
        <f t="shared" si="2"/>
        <v>0</v>
      </c>
      <c r="N40" s="12">
        <f t="shared" si="3"/>
        <v>1550</v>
      </c>
      <c r="Y40" s="1"/>
      <c r="AA40" s="4"/>
      <c r="AB40" s="4"/>
    </row>
    <row r="41" spans="1:28" ht="11.25">
      <c r="A41" s="12" t="s">
        <v>20</v>
      </c>
      <c r="B41" s="2">
        <v>2088</v>
      </c>
      <c r="C41" s="12"/>
      <c r="D41" s="2">
        <v>1939</v>
      </c>
      <c r="E41" s="2">
        <v>1939</v>
      </c>
      <c r="G41" s="12">
        <f t="shared" si="0"/>
        <v>0</v>
      </c>
      <c r="H41" s="12">
        <f t="shared" si="1"/>
        <v>-149</v>
      </c>
      <c r="I41" s="12"/>
      <c r="J41" s="2">
        <v>1666</v>
      </c>
      <c r="K41" s="2">
        <v>1666</v>
      </c>
      <c r="M41" s="12">
        <f t="shared" si="2"/>
        <v>0</v>
      </c>
      <c r="N41" s="12">
        <f t="shared" si="3"/>
        <v>-273</v>
      </c>
      <c r="Y41" s="1"/>
      <c r="AA41" s="4"/>
      <c r="AB41" s="4"/>
    </row>
    <row r="42" spans="1:28" ht="11.25">
      <c r="A42" s="12" t="s">
        <v>14</v>
      </c>
      <c r="B42" s="2">
        <v>9772</v>
      </c>
      <c r="C42" s="12"/>
      <c r="D42" s="2">
        <v>10539</v>
      </c>
      <c r="E42" s="2">
        <v>10539</v>
      </c>
      <c r="G42" s="12">
        <f t="shared" si="0"/>
        <v>0</v>
      </c>
      <c r="H42" s="12">
        <f t="shared" si="1"/>
        <v>767</v>
      </c>
      <c r="I42" s="12"/>
      <c r="J42" s="2">
        <v>10500</v>
      </c>
      <c r="K42" s="2">
        <v>10640</v>
      </c>
      <c r="M42" s="12">
        <f t="shared" si="2"/>
        <v>140</v>
      </c>
      <c r="N42" s="12">
        <f t="shared" si="3"/>
        <v>101</v>
      </c>
      <c r="Y42" s="1"/>
      <c r="AA42" s="4"/>
      <c r="AB42" s="4"/>
    </row>
    <row r="43" spans="1:28" ht="11.25">
      <c r="A43" s="12" t="s">
        <v>37</v>
      </c>
      <c r="B43" s="2">
        <v>590</v>
      </c>
      <c r="C43" s="12"/>
      <c r="D43" s="2">
        <v>690</v>
      </c>
      <c r="E43" s="2">
        <v>690</v>
      </c>
      <c r="G43" s="12">
        <f t="shared" si="0"/>
        <v>0</v>
      </c>
      <c r="H43" s="12">
        <f t="shared" si="1"/>
        <v>100</v>
      </c>
      <c r="I43" s="12"/>
      <c r="J43" s="2">
        <v>682</v>
      </c>
      <c r="K43" s="2">
        <v>682</v>
      </c>
      <c r="M43" s="12">
        <f t="shared" si="2"/>
        <v>0</v>
      </c>
      <c r="N43" s="12">
        <f t="shared" si="3"/>
        <v>-8</v>
      </c>
      <c r="Y43" s="1"/>
      <c r="AA43" s="4"/>
      <c r="AB43" s="4"/>
    </row>
    <row r="44" spans="1:28" ht="11.25">
      <c r="A44" s="12" t="s">
        <v>43</v>
      </c>
      <c r="B44" s="2">
        <v>470</v>
      </c>
      <c r="C44" s="12"/>
      <c r="D44" s="2">
        <v>498</v>
      </c>
      <c r="E44" s="2">
        <v>498</v>
      </c>
      <c r="G44" s="12">
        <f t="shared" si="0"/>
        <v>0</v>
      </c>
      <c r="H44" s="12">
        <f t="shared" si="1"/>
        <v>28</v>
      </c>
      <c r="I44" s="12"/>
      <c r="J44" s="2">
        <v>510</v>
      </c>
      <c r="K44" s="2">
        <v>510</v>
      </c>
      <c r="M44" s="12">
        <f t="shared" si="2"/>
        <v>0</v>
      </c>
      <c r="N44" s="12">
        <f t="shared" si="3"/>
        <v>12</v>
      </c>
      <c r="Y44" s="1"/>
      <c r="AA44" s="4"/>
      <c r="AB44" s="4"/>
    </row>
    <row r="45" spans="1:28" ht="11.25">
      <c r="A45" s="12" t="s">
        <v>29</v>
      </c>
      <c r="B45" s="2">
        <v>2650</v>
      </c>
      <c r="C45" s="12"/>
      <c r="D45" s="2">
        <v>2400</v>
      </c>
      <c r="E45" s="2">
        <v>2400</v>
      </c>
      <c r="G45" s="12">
        <f t="shared" si="0"/>
        <v>0</v>
      </c>
      <c r="H45" s="12">
        <f t="shared" si="1"/>
        <v>-250</v>
      </c>
      <c r="I45" s="12"/>
      <c r="J45" s="2">
        <v>2900</v>
      </c>
      <c r="K45" s="2">
        <v>2900</v>
      </c>
      <c r="M45" s="12">
        <f t="shared" si="2"/>
        <v>0</v>
      </c>
      <c r="N45" s="12">
        <f t="shared" si="3"/>
        <v>500</v>
      </c>
      <c r="Y45" s="1"/>
      <c r="AA45" s="4"/>
      <c r="AB45" s="4"/>
    </row>
    <row r="46" spans="1:28" ht="11.25">
      <c r="A46" s="12" t="s">
        <v>15</v>
      </c>
      <c r="B46" s="2">
        <v>1111</v>
      </c>
      <c r="C46" s="12"/>
      <c r="D46" s="2">
        <v>1016</v>
      </c>
      <c r="E46" s="2">
        <v>1016</v>
      </c>
      <c r="G46" s="12">
        <f t="shared" si="0"/>
        <v>0</v>
      </c>
      <c r="H46" s="12">
        <f t="shared" si="1"/>
        <v>-95</v>
      </c>
      <c r="I46" s="12"/>
      <c r="J46" s="2">
        <v>1096</v>
      </c>
      <c r="K46" s="2">
        <v>1096</v>
      </c>
      <c r="M46" s="12">
        <f t="shared" si="2"/>
        <v>0</v>
      </c>
      <c r="N46" s="12">
        <f t="shared" si="3"/>
        <v>80</v>
      </c>
      <c r="Y46" s="1"/>
      <c r="AA46" s="4"/>
      <c r="AB46" s="4"/>
    </row>
    <row r="47" spans="1:28" ht="11.25">
      <c r="A47" s="12" t="s">
        <v>44</v>
      </c>
      <c r="B47" s="2">
        <v>877</v>
      </c>
      <c r="C47" s="12"/>
      <c r="D47" s="2">
        <v>916</v>
      </c>
      <c r="E47" s="2">
        <v>916</v>
      </c>
      <c r="G47" s="12">
        <f t="shared" si="0"/>
        <v>0</v>
      </c>
      <c r="H47" s="12">
        <f t="shared" si="1"/>
        <v>39</v>
      </c>
      <c r="I47" s="12"/>
      <c r="J47" s="2">
        <v>916</v>
      </c>
      <c r="K47" s="2">
        <v>916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20260</v>
      </c>
      <c r="C48" s="12"/>
      <c r="D48" s="2">
        <v>20262</v>
      </c>
      <c r="E48" s="2">
        <v>20262</v>
      </c>
      <c r="G48" s="12">
        <f t="shared" si="0"/>
        <v>0</v>
      </c>
      <c r="H48" s="12">
        <f t="shared" si="1"/>
        <v>2</v>
      </c>
      <c r="I48" s="12"/>
      <c r="J48" s="2">
        <v>20300</v>
      </c>
      <c r="K48" s="2">
        <v>20300</v>
      </c>
      <c r="M48" s="12">
        <f t="shared" si="2"/>
        <v>0</v>
      </c>
      <c r="N48" s="12">
        <f t="shared" si="3"/>
        <v>38</v>
      </c>
      <c r="Y48" s="1"/>
      <c r="AA48" s="4"/>
      <c r="AB48" s="4"/>
    </row>
    <row r="49" spans="1:28" ht="11.25">
      <c r="A49" s="12" t="s">
        <v>59</v>
      </c>
      <c r="B49" s="2">
        <v>400</v>
      </c>
      <c r="C49" s="12"/>
      <c r="D49" s="2">
        <v>450</v>
      </c>
      <c r="E49" s="2">
        <v>450</v>
      </c>
      <c r="G49" s="12">
        <f t="shared" si="0"/>
        <v>0</v>
      </c>
      <c r="H49" s="12">
        <f t="shared" si="1"/>
        <v>50</v>
      </c>
      <c r="I49" s="12"/>
      <c r="J49" s="2">
        <v>450</v>
      </c>
      <c r="K49" s="2">
        <v>450</v>
      </c>
      <c r="M49" s="12">
        <f t="shared" si="2"/>
        <v>0</v>
      </c>
      <c r="N49" s="12">
        <f t="shared" si="3"/>
        <v>0</v>
      </c>
      <c r="Y49" s="1"/>
      <c r="AA49" s="4"/>
      <c r="AB49" s="4"/>
    </row>
    <row r="50" spans="1:28" ht="11.25">
      <c r="A50" s="12" t="s">
        <v>47</v>
      </c>
      <c r="B50" s="2">
        <v>120</v>
      </c>
      <c r="C50" s="12"/>
      <c r="D50" s="2">
        <v>130</v>
      </c>
      <c r="E50" s="2">
        <v>130</v>
      </c>
      <c r="G50" s="12">
        <f t="shared" si="0"/>
        <v>0</v>
      </c>
      <c r="H50" s="12">
        <f t="shared" si="1"/>
        <v>10</v>
      </c>
      <c r="I50" s="12"/>
      <c r="J50" s="2">
        <v>130</v>
      </c>
      <c r="K50" s="2">
        <v>130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1.25">
      <c r="A51" s="12" t="s">
        <v>34</v>
      </c>
      <c r="B51" s="2">
        <v>7133</v>
      </c>
      <c r="C51" s="12"/>
      <c r="D51" s="2">
        <v>7593</v>
      </c>
      <c r="E51" s="2">
        <v>7593</v>
      </c>
      <c r="G51" s="12">
        <f t="shared" si="0"/>
        <v>0</v>
      </c>
      <c r="H51" s="12">
        <f t="shared" si="1"/>
        <v>460</v>
      </c>
      <c r="I51" s="12"/>
      <c r="J51" s="2">
        <v>5937</v>
      </c>
      <c r="K51" s="2">
        <v>5874</v>
      </c>
      <c r="M51" s="12">
        <f t="shared" si="2"/>
        <v>-63</v>
      </c>
      <c r="N51" s="12">
        <f t="shared" si="3"/>
        <v>-1719</v>
      </c>
      <c r="Y51" s="1"/>
      <c r="AA51" s="4"/>
      <c r="AB51" s="4"/>
    </row>
    <row r="52" spans="1:28" ht="11.25">
      <c r="A52" s="12" t="s">
        <v>18</v>
      </c>
      <c r="B52" s="2">
        <v>804</v>
      </c>
      <c r="C52" s="12"/>
      <c r="D52" s="2">
        <v>1155</v>
      </c>
      <c r="E52" s="2">
        <v>1155</v>
      </c>
      <c r="G52" s="12">
        <f t="shared" si="0"/>
        <v>0</v>
      </c>
      <c r="H52" s="12">
        <f t="shared" si="1"/>
        <v>351</v>
      </c>
      <c r="I52" s="12"/>
      <c r="J52" s="2">
        <v>940</v>
      </c>
      <c r="K52" s="2">
        <v>940</v>
      </c>
      <c r="M52" s="12">
        <f t="shared" si="2"/>
        <v>0</v>
      </c>
      <c r="N52" s="12">
        <f t="shared" si="3"/>
        <v>-215</v>
      </c>
      <c r="Y52" s="1"/>
      <c r="AA52" s="4"/>
      <c r="AB52" s="4"/>
    </row>
    <row r="53" spans="1:28" ht="11.25">
      <c r="A53" s="12" t="s">
        <v>46</v>
      </c>
      <c r="B53" s="2">
        <v>500</v>
      </c>
      <c r="C53" s="12"/>
      <c r="D53" s="2">
        <v>350</v>
      </c>
      <c r="E53" s="2">
        <v>350</v>
      </c>
      <c r="G53" s="12">
        <f t="shared" si="0"/>
        <v>0</v>
      </c>
      <c r="H53" s="12">
        <f t="shared" si="1"/>
        <v>-150</v>
      </c>
      <c r="I53" s="12"/>
      <c r="J53" s="2">
        <v>380</v>
      </c>
      <c r="K53" s="2">
        <v>380</v>
      </c>
      <c r="M53" s="12">
        <f t="shared" si="2"/>
        <v>0</v>
      </c>
      <c r="N53" s="12">
        <f t="shared" si="3"/>
        <v>30</v>
      </c>
      <c r="Y53" s="1"/>
      <c r="AA53" s="4"/>
      <c r="AB53" s="4"/>
    </row>
    <row r="54" spans="1:28" ht="11.25">
      <c r="A54" s="12" t="s">
        <v>16</v>
      </c>
      <c r="B54" s="2">
        <v>24993</v>
      </c>
      <c r="C54" s="12"/>
      <c r="D54" s="2">
        <v>26300</v>
      </c>
      <c r="E54" s="2">
        <v>26300</v>
      </c>
      <c r="G54" s="12">
        <f t="shared" si="0"/>
        <v>0</v>
      </c>
      <c r="H54" s="12">
        <f t="shared" si="1"/>
        <v>1307</v>
      </c>
      <c r="I54" s="12"/>
      <c r="J54" s="2">
        <v>26150</v>
      </c>
      <c r="K54" s="2">
        <v>26150</v>
      </c>
      <c r="M54" s="12">
        <f t="shared" si="2"/>
        <v>0</v>
      </c>
      <c r="N54" s="12">
        <f t="shared" si="3"/>
        <v>-150</v>
      </c>
      <c r="Y54" s="1"/>
      <c r="AA54" s="4"/>
      <c r="AB54" s="4"/>
    </row>
    <row r="55" spans="1:28" ht="11.25">
      <c r="A55" s="12" t="s">
        <v>60</v>
      </c>
      <c r="B55" s="2">
        <f>SUM(B7:B54)</f>
        <v>436978</v>
      </c>
      <c r="C55" s="12"/>
      <c r="D55" s="2">
        <f>SUM(D7:D54)</f>
        <v>446496</v>
      </c>
      <c r="E55" s="2">
        <f>SUM(E7:E54)</f>
        <v>447199</v>
      </c>
      <c r="G55" s="12">
        <f>E55-D55</f>
        <v>703</v>
      </c>
      <c r="H55" s="12">
        <f>E55-B55</f>
        <v>10221</v>
      </c>
      <c r="I55" s="12"/>
      <c r="J55" s="2">
        <f>SUM(J7:J54)</f>
        <v>457432</v>
      </c>
      <c r="K55" s="2">
        <f>SUM(K7:K54)</f>
        <v>458730</v>
      </c>
      <c r="M55" s="12">
        <f>K55-J55</f>
        <v>1298</v>
      </c>
      <c r="N55" s="12">
        <f>K55-E55</f>
        <v>11531</v>
      </c>
      <c r="Y55" s="1"/>
      <c r="AA55" s="4"/>
      <c r="AB55" s="4"/>
    </row>
    <row r="56" spans="1:28" ht="11.25">
      <c r="A56" s="12" t="s">
        <v>1</v>
      </c>
      <c r="B56" s="40">
        <f>B58-B55</f>
        <v>3543</v>
      </c>
      <c r="C56" s="12"/>
      <c r="D56" s="40">
        <f>D58-D55</f>
        <v>3877</v>
      </c>
      <c r="E56" s="40">
        <f>E58-E55</f>
        <v>3900</v>
      </c>
      <c r="G56" s="12">
        <f t="shared" si="0"/>
        <v>23</v>
      </c>
      <c r="H56" s="12">
        <f t="shared" si="1"/>
        <v>357</v>
      </c>
      <c r="I56" s="22"/>
      <c r="J56" s="40">
        <f>J58-J55</f>
        <v>4006</v>
      </c>
      <c r="K56" s="40">
        <f>K58-K55</f>
        <v>4022</v>
      </c>
      <c r="M56" s="12">
        <f t="shared" si="2"/>
        <v>16</v>
      </c>
      <c r="N56" s="12">
        <f t="shared" si="3"/>
        <v>122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440521</v>
      </c>
      <c r="C58" s="12"/>
      <c r="D58" s="2">
        <v>450373</v>
      </c>
      <c r="E58" s="2">
        <v>451099</v>
      </c>
      <c r="G58" s="12">
        <f t="shared" si="0"/>
        <v>726</v>
      </c>
      <c r="H58" s="12">
        <f t="shared" si="1"/>
        <v>10578</v>
      </c>
      <c r="I58" s="12"/>
      <c r="J58" s="2">
        <v>461438</v>
      </c>
      <c r="K58" s="2">
        <v>462752</v>
      </c>
      <c r="M58" s="12">
        <f t="shared" si="2"/>
        <v>1314</v>
      </c>
      <c r="N58" s="12">
        <f t="shared" si="3"/>
        <v>11653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53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B56" r:id="rId1" display="=b56-@SUM(b7:b53)"/>
    <hyperlink ref="D56:E56" r:id="rId2" display="=b56-@SUM(b7:b53)"/>
    <hyperlink ref="J56:K56" r:id="rId3" display="=b56-@SUM(b7:b53)"/>
    <hyperlink ref="D56" r:id="rId4" display="=b56-@SUM(b7:b53)"/>
    <hyperlink ref="J56" r:id="rId5" display="=b56-@SUM(b7:b53)"/>
  </hyperlinks>
  <printOptions/>
  <pageMargins left="0.74" right="0.77" top="0.81" bottom="0.26" header="0.18" footer="0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/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2012-02-10T19:54:29Z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