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00" windowHeight="5955" activeTab="0"/>
  </bookViews>
  <sheets>
    <sheet name="RMPFORE" sheetId="1" r:id="rId1"/>
  </sheets>
  <definedNames>
    <definedName name="_xlnm.Print_Area" localSheetId="0">'RMPFORE'!$A$1:$AD$59</definedName>
  </definedNames>
  <calcPr fullCalcOnLoad="1"/>
</workbook>
</file>

<file path=xl/sharedStrings.xml><?xml version="1.0" encoding="utf-8"?>
<sst xmlns="http://schemas.openxmlformats.org/spreadsheetml/2006/main" count="116" uniqueCount="87">
  <si>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</si>
  <si>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</si>
  <si>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</si>
  <si>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</si>
  <si>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</si>
  <si>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</si>
  <si>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</si>
  <si>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</si>
  <si>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</si>
  <si>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</si>
  <si>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</si>
  <si>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</si>
  <si>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</si>
  <si>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   I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</si>
  <si>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</si>
  <si>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</si>
  <si>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</si>
  <si>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</si>
  <si>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</si>
  <si>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</si>
  <si>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</si>
  <si>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</si>
  <si>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</si>
  <si>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</si>
  <si>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</si>
  <si>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</si>
  <si>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</si>
  <si>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</si>
  <si>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 xml:space="preserve">   Barrows &amp; gilts, N. base, l.e. $/cwt</t>
  </si>
  <si>
    <t>I</t>
  </si>
  <si>
    <t>II</t>
  </si>
  <si>
    <t>Source: World Agricultural Supply and Demand Estimates and Supporting Materials.</t>
  </si>
  <si>
    <t xml:space="preserve">   Total red meat &amp; poultry</t>
  </si>
  <si>
    <t>U.S. red meat and poultry forecasts</t>
  </si>
  <si>
    <t>2/ Per capita meat and egg disappearance data are calculated using the Resident Population Plus Armed Forces Overseas series from the Census Bureau of the Department of Commerce.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</si>
  <si>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</si>
  <si>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</si>
  <si>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</si>
  <si>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>Per capita disappearance, retail lb 2/</t>
  </si>
  <si>
    <t>1/ Forecasts are in bold.</t>
  </si>
  <si>
    <r>
      <t xml:space="preserve">For further information, contact: Richard Stillman, (202) 694-5265, </t>
    </r>
    <r>
      <rPr>
        <sz val="9"/>
        <color indexed="12"/>
        <rFont val="Arial"/>
        <family val="2"/>
      </rPr>
      <t>stillman@ers.usda.gov</t>
    </r>
  </si>
  <si>
    <t>122-132</t>
  </si>
  <si>
    <t>79-81</t>
  </si>
  <si>
    <t>77-81</t>
  </si>
  <si>
    <t>78-82</t>
  </si>
  <si>
    <t>123-126</t>
  </si>
  <si>
    <t>60-66</t>
  </si>
  <si>
    <t>58-62</t>
  </si>
  <si>
    <t>108-112</t>
  </si>
  <si>
    <t>111-119</t>
  </si>
  <si>
    <t>106-109</t>
  </si>
  <si>
    <t>102-111</t>
  </si>
  <si>
    <t>76-80</t>
  </si>
  <si>
    <t>78-84</t>
  </si>
  <si>
    <t>114-118</t>
  </si>
  <si>
    <t>115-123</t>
  </si>
  <si>
    <t>119-122</t>
  </si>
  <si>
    <t>117-127</t>
  </si>
  <si>
    <t>120-130</t>
  </si>
  <si>
    <t>66-68</t>
  </si>
  <si>
    <t>62-63</t>
  </si>
  <si>
    <t>65-71</t>
  </si>
  <si>
    <t>62-67</t>
  </si>
  <si>
    <t>80-82</t>
  </si>
  <si>
    <t>82-84</t>
  </si>
  <si>
    <t>82-88</t>
  </si>
  <si>
    <t>85-93</t>
  </si>
  <si>
    <t>84-90</t>
  </si>
  <si>
    <t>133-137</t>
  </si>
  <si>
    <t>135-143</t>
  </si>
  <si>
    <t>142-144</t>
  </si>
  <si>
    <t>135-145</t>
  </si>
  <si>
    <t>137-147</t>
  </si>
  <si>
    <t>141-151</t>
  </si>
  <si>
    <t>115-125</t>
  </si>
  <si>
    <t>110-120</t>
  </si>
  <si>
    <t>112-122</t>
  </si>
  <si>
    <t>107-111</t>
  </si>
  <si>
    <t>111-117</t>
  </si>
  <si>
    <t>101-109</t>
  </si>
  <si>
    <t>98-106</t>
  </si>
  <si>
    <t>128-132</t>
  </si>
  <si>
    <t>131-139</t>
  </si>
  <si>
    <t>117-120</t>
  </si>
  <si>
    <t>118-128</t>
  </si>
  <si>
    <t>106-114</t>
  </si>
  <si>
    <t>112-121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</si>
</sst>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 quotePrefix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7" fontId="3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Fill="1" applyAlignment="1" quotePrefix="1">
      <alignment horizontal="left"/>
    </xf>
    <xf numFmtId="165" fontId="3" fillId="0" borderId="0" xfId="0" applyNumberFormat="1" applyFont="1" applyFill="1" applyAlignment="1" applyProtection="1">
      <alignment/>
      <protection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 applyProtection="1">
      <alignment horizontal="right"/>
      <protection/>
    </xf>
    <xf numFmtId="2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7" fontId="3" fillId="0" borderId="14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3" fillId="0" borderId="14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2" fontId="3" fillId="0" borderId="0" xfId="0" applyNumberFormat="1" applyFont="1" applyFill="1" applyAlignment="1">
      <alignment/>
    </xf>
    <xf numFmtId="4" fontId="2" fillId="33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right" vertical="center"/>
    </xf>
    <xf numFmtId="2" fontId="3" fillId="33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0" fontId="3" fillId="0" borderId="0" xfId="0" applyFont="1" applyFill="1" applyAlignment="1">
      <alignment horizontal="right" vertical="center"/>
    </xf>
    <xf numFmtId="3" fontId="3" fillId="33" borderId="0" xfId="0" applyNumberFormat="1" applyFont="1" applyFill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4 2" xfId="60"/>
    <cellStyle name="Normal 5" xfId="61"/>
    <cellStyle name="Normal 5 2" xfId="62"/>
    <cellStyle name="Normal 6" xfId="63"/>
    <cellStyle name="Normal 6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6"/>
  <sheetViews>
    <sheetView showGridLines="0" tabSelected="1" zoomScalePageLayoutView="0" workbookViewId="0" topLeftCell="A1">
      <pane xSplit="7" ySplit="3" topLeftCell="Q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C12" sqref="AC12"/>
    </sheetView>
  </sheetViews>
  <sheetFormatPr defaultColWidth="9.140625" defaultRowHeight="12.75"/>
  <cols>
    <col min="1" max="1" width="38.7109375" style="1" customWidth="1"/>
    <col min="2" max="11" width="0" style="1" hidden="1" customWidth="1"/>
    <col min="12" max="29" width="9.7109375" style="1" customWidth="1"/>
    <col min="30" max="16384" width="9.140625" style="1" customWidth="1"/>
  </cols>
  <sheetData>
    <row r="1" spans="1:29" ht="15.75" thickBot="1">
      <c r="A1" s="4" t="s">
        <v>33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"/>
      <c r="V1" s="6"/>
      <c r="W1" s="6"/>
      <c r="X1" s="6"/>
      <c r="Y1" s="6"/>
      <c r="Z1" s="6"/>
      <c r="AA1" s="6"/>
      <c r="AB1" s="6"/>
      <c r="AC1" s="6"/>
    </row>
    <row r="2" spans="1:29" ht="15">
      <c r="A2" s="7"/>
      <c r="B2" s="8"/>
      <c r="C2" s="8">
        <v>2001</v>
      </c>
      <c r="D2" s="6"/>
      <c r="E2" s="8"/>
      <c r="F2" s="8"/>
      <c r="G2" s="8"/>
      <c r="H2" s="6"/>
      <c r="I2" s="9"/>
      <c r="J2" s="9"/>
      <c r="K2" s="9"/>
      <c r="L2" s="10">
        <v>2010</v>
      </c>
      <c r="M2" s="10"/>
      <c r="N2" s="10"/>
      <c r="O2" s="10"/>
      <c r="P2" s="11"/>
      <c r="Q2" s="10">
        <v>2011</v>
      </c>
      <c r="R2" s="10"/>
      <c r="S2" s="10"/>
      <c r="T2" s="10"/>
      <c r="U2" s="11"/>
      <c r="V2" s="10">
        <v>2012</v>
      </c>
      <c r="W2" s="10"/>
      <c r="X2" s="10"/>
      <c r="Y2" s="10"/>
      <c r="Z2" s="11"/>
      <c r="AA2" s="10">
        <v>2013</v>
      </c>
      <c r="AB2" s="10"/>
      <c r="AC2" s="11"/>
    </row>
    <row r="3" spans="1:35" ht="15">
      <c r="A3" s="6"/>
      <c r="B3" s="12" t="s">
        <v>13</v>
      </c>
      <c r="C3" s="13" t="s">
        <v>15</v>
      </c>
      <c r="D3" s="12" t="s">
        <v>29</v>
      </c>
      <c r="E3" s="12" t="s">
        <v>30</v>
      </c>
      <c r="F3" s="13" t="s">
        <v>15</v>
      </c>
      <c r="G3" s="12" t="s">
        <v>16</v>
      </c>
      <c r="H3" s="12" t="s">
        <v>29</v>
      </c>
      <c r="I3" s="12" t="s">
        <v>30</v>
      </c>
      <c r="J3" s="13" t="s">
        <v>15</v>
      </c>
      <c r="K3" s="12" t="s">
        <v>16</v>
      </c>
      <c r="L3" s="12" t="s">
        <v>29</v>
      </c>
      <c r="M3" s="12" t="s">
        <v>30</v>
      </c>
      <c r="N3" s="13" t="s">
        <v>15</v>
      </c>
      <c r="O3" s="13" t="s">
        <v>16</v>
      </c>
      <c r="P3" s="12" t="s">
        <v>14</v>
      </c>
      <c r="Q3" s="12" t="s">
        <v>29</v>
      </c>
      <c r="R3" s="13" t="s">
        <v>30</v>
      </c>
      <c r="S3" s="13" t="s">
        <v>15</v>
      </c>
      <c r="T3" s="13" t="s">
        <v>16</v>
      </c>
      <c r="U3" s="12" t="s">
        <v>14</v>
      </c>
      <c r="V3" s="12" t="s">
        <v>29</v>
      </c>
      <c r="W3" s="13" t="s">
        <v>30</v>
      </c>
      <c r="X3" s="13" t="s">
        <v>15</v>
      </c>
      <c r="Y3" s="13" t="s">
        <v>16</v>
      </c>
      <c r="Z3" s="12" t="s">
        <v>14</v>
      </c>
      <c r="AA3" s="12" t="s">
        <v>29</v>
      </c>
      <c r="AB3" s="13" t="s">
        <v>30</v>
      </c>
      <c r="AC3" s="12" t="s">
        <v>14</v>
      </c>
      <c r="AF3" s="1">
        <v>2010</v>
      </c>
      <c r="AG3" s="1">
        <v>2011</v>
      </c>
      <c r="AH3" s="1">
        <v>2012</v>
      </c>
      <c r="AI3" s="1">
        <v>2013</v>
      </c>
    </row>
    <row r="4" spans="1:29" ht="15">
      <c r="A4" s="6"/>
      <c r="B4" s="1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5">
      <c r="A5" s="15" t="s">
        <v>17</v>
      </c>
      <c r="B5" s="14"/>
      <c r="C5" s="6"/>
      <c r="D5" s="6"/>
      <c r="E5" s="6"/>
      <c r="F5" s="6"/>
      <c r="G5" s="6"/>
      <c r="H5" s="6"/>
      <c r="I5" s="6"/>
      <c r="J5" s="6"/>
      <c r="K5" s="6"/>
      <c r="L5" s="5"/>
      <c r="M5" s="6"/>
      <c r="N5" s="6"/>
      <c r="O5" s="6"/>
      <c r="P5" s="6"/>
      <c r="Q5" s="5"/>
      <c r="R5" s="5"/>
      <c r="S5" s="5"/>
      <c r="T5" s="5"/>
      <c r="U5" s="6"/>
      <c r="V5" s="5"/>
      <c r="W5" s="5"/>
      <c r="X5" s="5"/>
      <c r="Y5" s="5"/>
      <c r="Z5" s="6"/>
      <c r="AA5" s="5"/>
      <c r="AB5" s="5"/>
      <c r="AC5" s="6"/>
    </row>
    <row r="6" spans="1:36" ht="15">
      <c r="A6" s="6" t="s">
        <v>0</v>
      </c>
      <c r="B6" s="16">
        <v>6182</v>
      </c>
      <c r="C6" s="16">
        <v>6723</v>
      </c>
      <c r="D6" s="16">
        <v>5838</v>
      </c>
      <c r="E6" s="16">
        <v>6253</v>
      </c>
      <c r="F6" s="16">
        <v>6360</v>
      </c>
      <c r="G6" s="16">
        <v>6097</v>
      </c>
      <c r="H6" s="3">
        <v>5725</v>
      </c>
      <c r="I6" s="3">
        <v>6189</v>
      </c>
      <c r="J6" s="3">
        <v>6560</v>
      </c>
      <c r="K6" s="3">
        <v>6209</v>
      </c>
      <c r="L6" s="3">
        <v>6248</v>
      </c>
      <c r="M6" s="3">
        <v>6546</v>
      </c>
      <c r="N6" s="3">
        <v>6768</v>
      </c>
      <c r="O6" s="3">
        <v>6741</v>
      </c>
      <c r="P6" s="3">
        <v>26305</v>
      </c>
      <c r="Q6" s="3">
        <v>6410</v>
      </c>
      <c r="R6" s="3">
        <v>6559</v>
      </c>
      <c r="S6" s="3">
        <v>6736</v>
      </c>
      <c r="T6" s="3">
        <v>6490</v>
      </c>
      <c r="U6" s="3">
        <v>26195</v>
      </c>
      <c r="V6" s="3">
        <v>6283</v>
      </c>
      <c r="W6" s="3">
        <v>6475</v>
      </c>
      <c r="X6" s="17">
        <v>6620</v>
      </c>
      <c r="Y6" s="17">
        <v>6205</v>
      </c>
      <c r="Z6" s="17">
        <v>25583</v>
      </c>
      <c r="AA6" s="17">
        <v>6010</v>
      </c>
      <c r="AB6" s="17">
        <v>6315</v>
      </c>
      <c r="AC6" s="17">
        <v>24575</v>
      </c>
      <c r="AF6" s="18">
        <f>+P6-O6-N6-M6-L6</f>
        <v>2</v>
      </c>
      <c r="AG6" s="18">
        <f>+U6-T6-S6-R6-Q6</f>
        <v>0</v>
      </c>
      <c r="AH6" s="18">
        <f>+Z6-Y6-X6-W6-V6</f>
        <v>0</v>
      </c>
      <c r="AI6" s="18">
        <f>+AC6-AB6-AA6</f>
        <v>12250</v>
      </c>
      <c r="AJ6" s="1">
        <f>+AC6/2</f>
        <v>12287.5</v>
      </c>
    </row>
    <row r="7" spans="1:40" ht="15">
      <c r="A7" s="6" t="s">
        <v>1</v>
      </c>
      <c r="B7" s="16">
        <v>4805</v>
      </c>
      <c r="C7" s="16">
        <v>4548</v>
      </c>
      <c r="D7" s="16">
        <v>5130</v>
      </c>
      <c r="E7" s="16">
        <v>4897</v>
      </c>
      <c r="F7" s="16">
        <v>5047</v>
      </c>
      <c r="G7" s="16">
        <v>5435</v>
      </c>
      <c r="H7" s="3">
        <v>5138</v>
      </c>
      <c r="I7" s="3">
        <v>5021</v>
      </c>
      <c r="J7" s="3">
        <v>5000</v>
      </c>
      <c r="K7" s="3">
        <v>5525</v>
      </c>
      <c r="L7" s="3">
        <v>5607</v>
      </c>
      <c r="M7" s="3">
        <v>5302</v>
      </c>
      <c r="N7" s="3">
        <v>5401</v>
      </c>
      <c r="O7" s="3">
        <v>6126</v>
      </c>
      <c r="P7" s="3">
        <v>22437</v>
      </c>
      <c r="Q7" s="3">
        <v>5719</v>
      </c>
      <c r="R7" s="3">
        <v>5370</v>
      </c>
      <c r="S7" s="3">
        <v>5484</v>
      </c>
      <c r="T7" s="3">
        <v>6186</v>
      </c>
      <c r="U7" s="3">
        <v>22758</v>
      </c>
      <c r="V7" s="3">
        <v>5858</v>
      </c>
      <c r="W7" s="3">
        <v>5519</v>
      </c>
      <c r="X7" s="17">
        <v>5565</v>
      </c>
      <c r="Y7" s="17">
        <v>6290</v>
      </c>
      <c r="Z7" s="17">
        <v>23232</v>
      </c>
      <c r="AA7" s="17">
        <v>5790</v>
      </c>
      <c r="AB7" s="17">
        <v>5475</v>
      </c>
      <c r="AC7" s="17">
        <v>22945</v>
      </c>
      <c r="AF7" s="18">
        <f aca="true" t="shared" si="0" ref="AF7:AF13">+P7-O7-N7-M7-L7</f>
        <v>1</v>
      </c>
      <c r="AG7" s="18">
        <f aca="true" t="shared" si="1" ref="AG7:AG13">+U7-T7-S7-R7-Q7</f>
        <v>-1</v>
      </c>
      <c r="AH7" s="18">
        <f aca="true" t="shared" si="2" ref="AH7:AH13">+Z7-Y7-X7-W7-V7</f>
        <v>0</v>
      </c>
      <c r="AI7" s="18">
        <f aca="true" t="shared" si="3" ref="AI7:AI13">+AC7-AB7-AA7</f>
        <v>11680</v>
      </c>
      <c r="AJ7" s="1">
        <f aca="true" t="shared" si="4" ref="AJ7:AJ13">+AC7/2</f>
        <v>11472.5</v>
      </c>
      <c r="AK7" s="18"/>
      <c r="AL7" s="18"/>
      <c r="AM7" s="18"/>
      <c r="AN7" s="18"/>
    </row>
    <row r="8" spans="1:40" ht="15">
      <c r="A8" s="19" t="s">
        <v>18</v>
      </c>
      <c r="B8" s="16">
        <v>59</v>
      </c>
      <c r="C8" s="16">
        <v>52</v>
      </c>
      <c r="D8" s="16">
        <v>53</v>
      </c>
      <c r="E8" s="16">
        <v>46</v>
      </c>
      <c r="F8" s="16">
        <v>46</v>
      </c>
      <c r="G8" s="16">
        <v>50</v>
      </c>
      <c r="H8" s="3">
        <v>49</v>
      </c>
      <c r="I8" s="3">
        <v>46</v>
      </c>
      <c r="J8" s="3">
        <v>44</v>
      </c>
      <c r="K8" s="3">
        <v>48</v>
      </c>
      <c r="L8" s="3">
        <v>43</v>
      </c>
      <c r="M8" s="3">
        <v>40</v>
      </c>
      <c r="N8" s="3">
        <v>39</v>
      </c>
      <c r="O8" s="3">
        <v>42</v>
      </c>
      <c r="P8" s="3">
        <v>164</v>
      </c>
      <c r="Q8" s="3">
        <v>36</v>
      </c>
      <c r="R8" s="3">
        <v>40</v>
      </c>
      <c r="S8" s="3">
        <v>36</v>
      </c>
      <c r="T8" s="3">
        <v>37</v>
      </c>
      <c r="U8" s="3">
        <v>149</v>
      </c>
      <c r="V8" s="3">
        <v>39</v>
      </c>
      <c r="W8" s="3">
        <v>39</v>
      </c>
      <c r="X8" s="17">
        <v>37</v>
      </c>
      <c r="Y8" s="17">
        <v>38</v>
      </c>
      <c r="Z8" s="17">
        <v>153</v>
      </c>
      <c r="AA8" s="17">
        <v>38</v>
      </c>
      <c r="AB8" s="17">
        <v>36</v>
      </c>
      <c r="AC8" s="17">
        <v>145</v>
      </c>
      <c r="AF8" s="18">
        <f t="shared" si="0"/>
        <v>0</v>
      </c>
      <c r="AG8" s="18">
        <f t="shared" si="1"/>
        <v>0</v>
      </c>
      <c r="AH8" s="18">
        <f t="shared" si="2"/>
        <v>0</v>
      </c>
      <c r="AI8" s="18">
        <f t="shared" si="3"/>
        <v>71</v>
      </c>
      <c r="AJ8" s="1">
        <f t="shared" si="4"/>
        <v>72.5</v>
      </c>
      <c r="AK8" s="18"/>
      <c r="AL8" s="18"/>
      <c r="AM8" s="18"/>
      <c r="AN8" s="18"/>
    </row>
    <row r="9" spans="1:40" ht="15">
      <c r="A9" s="6" t="s">
        <v>2</v>
      </c>
      <c r="B9" s="16">
        <v>7533</v>
      </c>
      <c r="C9" s="16">
        <v>7882</v>
      </c>
      <c r="D9" s="16">
        <v>8195</v>
      </c>
      <c r="E9" s="16">
        <v>8492</v>
      </c>
      <c r="F9" s="16">
        <v>8839</v>
      </c>
      <c r="G9" s="16">
        <v>8537</v>
      </c>
      <c r="H9" s="3">
        <v>8588</v>
      </c>
      <c r="I9" s="3">
        <v>8934</v>
      </c>
      <c r="J9" s="3">
        <v>8939</v>
      </c>
      <c r="K9" s="3">
        <v>8904</v>
      </c>
      <c r="L9" s="3">
        <v>8733</v>
      </c>
      <c r="M9" s="3">
        <v>9198</v>
      </c>
      <c r="N9" s="3">
        <v>9496</v>
      </c>
      <c r="O9" s="3">
        <v>9484</v>
      </c>
      <c r="P9" s="3">
        <v>36910</v>
      </c>
      <c r="Q9" s="3">
        <v>9290</v>
      </c>
      <c r="R9" s="3">
        <v>9509</v>
      </c>
      <c r="S9" s="3">
        <v>9542</v>
      </c>
      <c r="T9" s="3">
        <v>8860</v>
      </c>
      <c r="U9" s="3">
        <v>37201</v>
      </c>
      <c r="V9" s="3">
        <v>9090</v>
      </c>
      <c r="W9" s="3">
        <v>9377</v>
      </c>
      <c r="X9" s="17">
        <v>9350</v>
      </c>
      <c r="Y9" s="17">
        <v>9150</v>
      </c>
      <c r="Z9" s="17">
        <v>36967</v>
      </c>
      <c r="AA9" s="17">
        <v>9000</v>
      </c>
      <c r="AB9" s="17">
        <v>9050</v>
      </c>
      <c r="AC9" s="17">
        <v>36500</v>
      </c>
      <c r="AF9" s="18">
        <f t="shared" si="0"/>
        <v>-1</v>
      </c>
      <c r="AG9" s="18">
        <f t="shared" si="1"/>
        <v>0</v>
      </c>
      <c r="AH9" s="18">
        <f t="shared" si="2"/>
        <v>0</v>
      </c>
      <c r="AI9" s="18">
        <f t="shared" si="3"/>
        <v>18450</v>
      </c>
      <c r="AJ9" s="1">
        <f t="shared" si="4"/>
        <v>18250</v>
      </c>
      <c r="AK9" s="18"/>
      <c r="AL9" s="18"/>
      <c r="AM9" s="18"/>
      <c r="AN9" s="18"/>
    </row>
    <row r="10" spans="1:40" ht="15">
      <c r="A10" s="6" t="s">
        <v>3</v>
      </c>
      <c r="B10" s="16">
        <v>1332</v>
      </c>
      <c r="C10" s="16">
        <v>1394</v>
      </c>
      <c r="D10" s="16">
        <v>1309</v>
      </c>
      <c r="E10" s="16">
        <v>1366</v>
      </c>
      <c r="F10" s="16">
        <v>1390</v>
      </c>
      <c r="G10" s="16">
        <v>1389</v>
      </c>
      <c r="H10" s="3">
        <v>1328</v>
      </c>
      <c r="I10" s="3">
        <v>1397</v>
      </c>
      <c r="J10" s="3">
        <v>1375</v>
      </c>
      <c r="K10" s="3">
        <v>1405</v>
      </c>
      <c r="L10" s="3">
        <v>1340</v>
      </c>
      <c r="M10" s="3">
        <v>1383</v>
      </c>
      <c r="N10" s="3">
        <v>1415</v>
      </c>
      <c r="O10" s="3">
        <v>1506</v>
      </c>
      <c r="P10" s="3">
        <v>5644</v>
      </c>
      <c r="Q10" s="3">
        <v>1402</v>
      </c>
      <c r="R10" s="3">
        <v>1471</v>
      </c>
      <c r="S10" s="3">
        <v>1423</v>
      </c>
      <c r="T10" s="3">
        <v>1495</v>
      </c>
      <c r="U10" s="3">
        <v>5791</v>
      </c>
      <c r="V10" s="3">
        <v>1446</v>
      </c>
      <c r="W10" s="3">
        <v>1504</v>
      </c>
      <c r="X10" s="17">
        <v>1460</v>
      </c>
      <c r="Y10" s="17">
        <v>1550</v>
      </c>
      <c r="Z10" s="17">
        <v>5960</v>
      </c>
      <c r="AA10" s="17">
        <v>1400</v>
      </c>
      <c r="AB10" s="17">
        <v>1450</v>
      </c>
      <c r="AC10" s="17">
        <v>5800</v>
      </c>
      <c r="AF10" s="18">
        <f t="shared" si="0"/>
        <v>0</v>
      </c>
      <c r="AG10" s="18">
        <f t="shared" si="1"/>
        <v>0</v>
      </c>
      <c r="AH10" s="18">
        <f t="shared" si="2"/>
        <v>0</v>
      </c>
      <c r="AI10" s="18">
        <f t="shared" si="3"/>
        <v>2950</v>
      </c>
      <c r="AJ10" s="1">
        <f t="shared" si="4"/>
        <v>2900</v>
      </c>
      <c r="AK10" s="18"/>
      <c r="AL10" s="18"/>
      <c r="AM10" s="18"/>
      <c r="AN10" s="18"/>
    </row>
    <row r="11" spans="1:40" ht="15">
      <c r="A11" s="6"/>
      <c r="B11" s="16"/>
      <c r="C11" s="16"/>
      <c r="D11" s="16"/>
      <c r="E11" s="16"/>
      <c r="F11" s="16"/>
      <c r="G11" s="1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17"/>
      <c r="Y11" s="17"/>
      <c r="Z11" s="17"/>
      <c r="AA11" s="17"/>
      <c r="AB11" s="17"/>
      <c r="AC11" s="17"/>
      <c r="AF11" s="18">
        <f t="shared" si="0"/>
        <v>0</v>
      </c>
      <c r="AG11" s="18">
        <f t="shared" si="1"/>
        <v>0</v>
      </c>
      <c r="AH11" s="18">
        <f t="shared" si="2"/>
        <v>0</v>
      </c>
      <c r="AI11" s="18">
        <f t="shared" si="3"/>
        <v>0</v>
      </c>
      <c r="AJ11" s="1">
        <f t="shared" si="4"/>
        <v>0</v>
      </c>
      <c r="AK11" s="18"/>
      <c r="AL11" s="18"/>
      <c r="AM11" s="18"/>
      <c r="AN11" s="18"/>
    </row>
    <row r="12" spans="1:40" ht="15">
      <c r="A12" s="19" t="s">
        <v>32</v>
      </c>
      <c r="B12" s="16">
        <v>20088</v>
      </c>
      <c r="C12" s="16">
        <v>20777</v>
      </c>
      <c r="D12" s="16">
        <v>20687</v>
      </c>
      <c r="E12" s="16">
        <v>21220</v>
      </c>
      <c r="F12" s="16">
        <v>21858</v>
      </c>
      <c r="G12" s="16">
        <v>21676</v>
      </c>
      <c r="H12" s="3">
        <v>20991</v>
      </c>
      <c r="I12" s="3">
        <v>21764</v>
      </c>
      <c r="J12" s="3">
        <v>22088</v>
      </c>
      <c r="K12" s="3">
        <v>22254</v>
      </c>
      <c r="L12" s="3">
        <v>22122</v>
      </c>
      <c r="M12" s="3">
        <v>22626</v>
      </c>
      <c r="N12" s="3">
        <v>23291</v>
      </c>
      <c r="O12" s="3">
        <v>24058</v>
      </c>
      <c r="P12" s="3">
        <v>92097</v>
      </c>
      <c r="Q12" s="3">
        <v>23011</v>
      </c>
      <c r="R12" s="3">
        <v>23113</v>
      </c>
      <c r="S12" s="55">
        <v>23396</v>
      </c>
      <c r="T12" s="55">
        <v>23225</v>
      </c>
      <c r="U12" s="55">
        <v>92745</v>
      </c>
      <c r="V12" s="3">
        <v>22868</v>
      </c>
      <c r="W12" s="3">
        <v>23082</v>
      </c>
      <c r="X12" s="17">
        <v>23200</v>
      </c>
      <c r="Y12" s="17">
        <v>23392</v>
      </c>
      <c r="Z12" s="17">
        <v>92542</v>
      </c>
      <c r="AA12" s="17">
        <v>22487</v>
      </c>
      <c r="AB12" s="17">
        <v>22480</v>
      </c>
      <c r="AC12" s="17">
        <v>90593</v>
      </c>
      <c r="AF12" s="18">
        <f t="shared" si="0"/>
        <v>0</v>
      </c>
      <c r="AG12" s="18">
        <f t="shared" si="1"/>
        <v>0</v>
      </c>
      <c r="AH12" s="18">
        <f t="shared" si="2"/>
        <v>0</v>
      </c>
      <c r="AI12" s="18">
        <f t="shared" si="3"/>
        <v>45626</v>
      </c>
      <c r="AJ12" s="1">
        <f t="shared" si="4"/>
        <v>45296.5</v>
      </c>
      <c r="AK12" s="18"/>
      <c r="AL12" s="18"/>
      <c r="AM12" s="18"/>
      <c r="AN12" s="18"/>
    </row>
    <row r="13" spans="1:40" ht="15">
      <c r="A13" s="19" t="s">
        <v>20</v>
      </c>
      <c r="B13" s="16">
        <v>1489</v>
      </c>
      <c r="C13" s="16">
        <v>1519</v>
      </c>
      <c r="D13" s="16">
        <v>1556</v>
      </c>
      <c r="E13" s="16">
        <v>1574</v>
      </c>
      <c r="F13" s="16">
        <v>1598</v>
      </c>
      <c r="G13" s="16">
        <v>1637</v>
      </c>
      <c r="H13" s="3">
        <v>1588</v>
      </c>
      <c r="I13" s="3">
        <v>1583</v>
      </c>
      <c r="J13" s="3">
        <v>1596</v>
      </c>
      <c r="K13" s="3">
        <v>1644</v>
      </c>
      <c r="L13" s="3">
        <v>1610</v>
      </c>
      <c r="M13" s="3">
        <v>1626</v>
      </c>
      <c r="N13" s="3">
        <v>1645</v>
      </c>
      <c r="O13" s="3">
        <v>1666</v>
      </c>
      <c r="P13" s="3">
        <v>6547</v>
      </c>
      <c r="Q13" s="3">
        <v>1624</v>
      </c>
      <c r="R13" s="3">
        <v>1634</v>
      </c>
      <c r="S13" s="3">
        <v>1646</v>
      </c>
      <c r="T13" s="3">
        <v>1686</v>
      </c>
      <c r="U13" s="3">
        <v>6590</v>
      </c>
      <c r="V13" s="3">
        <v>1653</v>
      </c>
      <c r="W13" s="3">
        <v>1642</v>
      </c>
      <c r="X13" s="17">
        <v>1660</v>
      </c>
      <c r="Y13" s="17">
        <v>1665</v>
      </c>
      <c r="Z13" s="17">
        <v>6620</v>
      </c>
      <c r="AA13" s="17">
        <v>1600</v>
      </c>
      <c r="AB13" s="17">
        <v>1615</v>
      </c>
      <c r="AC13" s="17">
        <v>6485</v>
      </c>
      <c r="AF13" s="18">
        <f t="shared" si="0"/>
        <v>0</v>
      </c>
      <c r="AG13" s="18">
        <f t="shared" si="1"/>
        <v>0</v>
      </c>
      <c r="AH13" s="18">
        <f t="shared" si="2"/>
        <v>0</v>
      </c>
      <c r="AI13" s="18">
        <f t="shared" si="3"/>
        <v>3270</v>
      </c>
      <c r="AJ13" s="1">
        <f t="shared" si="4"/>
        <v>3242.5</v>
      </c>
      <c r="AK13" s="18"/>
      <c r="AL13" s="18"/>
      <c r="AM13" s="18"/>
      <c r="AN13" s="18"/>
    </row>
    <row r="14" spans="1:29" ht="15">
      <c r="A14" s="6"/>
      <c r="B14" s="6"/>
      <c r="C14" s="6"/>
      <c r="D14" s="6"/>
      <c r="E14" s="6"/>
      <c r="F14" s="6"/>
      <c r="G14" s="6"/>
      <c r="H14" s="3"/>
      <c r="I14" s="3"/>
      <c r="J14" s="3"/>
      <c r="K14" s="3"/>
      <c r="L14" s="17"/>
      <c r="M14" s="3"/>
      <c r="N14" s="17"/>
      <c r="O14" s="17"/>
      <c r="P14" s="3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15">
      <c r="A15" s="15" t="s">
        <v>38</v>
      </c>
      <c r="B15" s="6"/>
      <c r="C15" s="6"/>
      <c r="D15" s="6"/>
      <c r="E15" s="6"/>
      <c r="F15" s="6"/>
      <c r="G15" s="6"/>
      <c r="H15" s="3"/>
      <c r="I15" s="3"/>
      <c r="J15" s="3"/>
      <c r="K15" s="3"/>
      <c r="L15" s="17"/>
      <c r="M15" s="3"/>
      <c r="N15" s="17"/>
      <c r="O15" s="17"/>
      <c r="P15" s="3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36" ht="15">
      <c r="A16" s="6" t="s">
        <v>0</v>
      </c>
      <c r="B16" s="20">
        <v>16.1</v>
      </c>
      <c r="C16" s="20">
        <v>17</v>
      </c>
      <c r="D16" s="20">
        <v>16</v>
      </c>
      <c r="E16" s="20">
        <v>16.9</v>
      </c>
      <c r="F16" s="20">
        <v>16.9</v>
      </c>
      <c r="G16" s="20">
        <v>16.3</v>
      </c>
      <c r="H16" s="21">
        <v>15.6</v>
      </c>
      <c r="I16" s="21">
        <v>16.8</v>
      </c>
      <c r="J16" s="21">
        <v>17</v>
      </c>
      <c r="K16" s="21">
        <v>16</v>
      </c>
      <c r="L16" s="21">
        <v>14.6</v>
      </c>
      <c r="M16" s="21">
        <v>15.1</v>
      </c>
      <c r="N16" s="21">
        <v>15.3</v>
      </c>
      <c r="O16" s="21">
        <v>14.6</v>
      </c>
      <c r="P16" s="21">
        <v>59.6</v>
      </c>
      <c r="Q16" s="21">
        <v>14.1</v>
      </c>
      <c r="R16" s="21">
        <v>14.6</v>
      </c>
      <c r="S16" s="21">
        <v>14.7</v>
      </c>
      <c r="T16" s="21">
        <v>14</v>
      </c>
      <c r="U16" s="21">
        <v>57.3</v>
      </c>
      <c r="V16" s="21">
        <v>14</v>
      </c>
      <c r="W16" s="21">
        <v>14.7</v>
      </c>
      <c r="X16" s="22">
        <v>14.7</v>
      </c>
      <c r="Y16" s="22">
        <v>13.8</v>
      </c>
      <c r="Z16" s="22">
        <v>57.2</v>
      </c>
      <c r="AA16" s="22">
        <v>13.8</v>
      </c>
      <c r="AB16" s="22">
        <v>14</v>
      </c>
      <c r="AC16" s="22">
        <v>54.8</v>
      </c>
      <c r="AF16" s="18">
        <f aca="true" t="shared" si="5" ref="AF16:AF23">+P16-O16-N16-M16-L16</f>
        <v>0</v>
      </c>
      <c r="AG16" s="18">
        <f aca="true" t="shared" si="6" ref="AG16:AG23">+U16-T16-S16-R16-Q16</f>
        <v>-0.10000000000000142</v>
      </c>
      <c r="AH16" s="18">
        <f aca="true" t="shared" si="7" ref="AH16:AH23">+Z16-Y16-X16-W16-V16</f>
        <v>0</v>
      </c>
      <c r="AI16" s="18">
        <f aca="true" t="shared" si="8" ref="AI16:AI23">+AC16-AB16-AA16</f>
        <v>26.999999999999996</v>
      </c>
      <c r="AJ16" s="1">
        <f>+AC16/2</f>
        <v>27.4</v>
      </c>
    </row>
    <row r="17" spans="1:36" ht="15">
      <c r="A17" s="6" t="s">
        <v>1</v>
      </c>
      <c r="B17" s="20">
        <v>12.6</v>
      </c>
      <c r="C17" s="20">
        <v>12.2</v>
      </c>
      <c r="D17" s="20">
        <v>13</v>
      </c>
      <c r="E17" s="20">
        <v>12.2</v>
      </c>
      <c r="F17" s="20">
        <v>12.7</v>
      </c>
      <c r="G17" s="20">
        <v>13.4</v>
      </c>
      <c r="H17" s="6">
        <v>12.3</v>
      </c>
      <c r="I17" s="23">
        <v>12.1</v>
      </c>
      <c r="J17" s="6">
        <v>12.3</v>
      </c>
      <c r="K17" s="6">
        <v>13.3</v>
      </c>
      <c r="L17" s="21">
        <v>11.8</v>
      </c>
      <c r="M17" s="21">
        <v>11.4</v>
      </c>
      <c r="N17" s="21">
        <v>11.7</v>
      </c>
      <c r="O17" s="21">
        <v>12.8</v>
      </c>
      <c r="P17" s="21">
        <v>47.8</v>
      </c>
      <c r="Q17" s="21">
        <v>11.4</v>
      </c>
      <c r="R17" s="21">
        <v>11.1</v>
      </c>
      <c r="S17" s="21">
        <v>11</v>
      </c>
      <c r="T17" s="21">
        <v>12.2</v>
      </c>
      <c r="U17" s="21">
        <v>45.7</v>
      </c>
      <c r="V17" s="21">
        <v>11.1</v>
      </c>
      <c r="W17" s="21">
        <v>10.9</v>
      </c>
      <c r="X17" s="22">
        <v>11.2</v>
      </c>
      <c r="Y17" s="22">
        <v>12.5</v>
      </c>
      <c r="Z17" s="22">
        <v>45.7</v>
      </c>
      <c r="AA17" s="22">
        <v>11.4</v>
      </c>
      <c r="AB17" s="22">
        <v>10.9</v>
      </c>
      <c r="AC17" s="22">
        <v>45.2</v>
      </c>
      <c r="AF17" s="18">
        <f t="shared" si="5"/>
        <v>0.09999999999999964</v>
      </c>
      <c r="AG17" s="18">
        <f t="shared" si="6"/>
        <v>0</v>
      </c>
      <c r="AH17" s="18">
        <f t="shared" si="7"/>
        <v>0</v>
      </c>
      <c r="AI17" s="18">
        <f t="shared" si="8"/>
        <v>22.900000000000006</v>
      </c>
      <c r="AJ17" s="1">
        <f aca="true" t="shared" si="9" ref="AJ17:AJ23">+AC17/2</f>
        <v>22.6</v>
      </c>
    </row>
    <row r="18" spans="1:36" ht="15">
      <c r="A18" s="19" t="s">
        <v>18</v>
      </c>
      <c r="B18" s="20">
        <v>0.3</v>
      </c>
      <c r="C18" s="20">
        <v>0.3</v>
      </c>
      <c r="D18" s="20">
        <v>0.3</v>
      </c>
      <c r="E18" s="20">
        <v>0.3</v>
      </c>
      <c r="F18" s="20">
        <v>0.2</v>
      </c>
      <c r="G18" s="20">
        <v>0.3</v>
      </c>
      <c r="H18" s="21">
        <v>0.3</v>
      </c>
      <c r="I18" s="21">
        <v>0.3</v>
      </c>
      <c r="J18" s="21">
        <v>0.2</v>
      </c>
      <c r="K18" s="21">
        <v>0.3</v>
      </c>
      <c r="L18" s="21">
        <v>0.2</v>
      </c>
      <c r="M18" s="21">
        <v>0.2</v>
      </c>
      <c r="N18" s="21">
        <v>0.2</v>
      </c>
      <c r="O18" s="21">
        <v>0.2</v>
      </c>
      <c r="P18" s="21">
        <v>0.9</v>
      </c>
      <c r="Q18" s="21">
        <v>0.2</v>
      </c>
      <c r="R18" s="21">
        <v>0.2</v>
      </c>
      <c r="S18" s="21">
        <v>0.2</v>
      </c>
      <c r="T18" s="21">
        <v>0.2</v>
      </c>
      <c r="U18" s="21">
        <v>0.8</v>
      </c>
      <c r="V18" s="21">
        <v>0.2</v>
      </c>
      <c r="W18" s="21">
        <v>0.2</v>
      </c>
      <c r="X18" s="22">
        <v>0.2</v>
      </c>
      <c r="Y18" s="22">
        <v>0.2</v>
      </c>
      <c r="Z18" s="22">
        <v>0.8</v>
      </c>
      <c r="AA18" s="22">
        <v>0.2</v>
      </c>
      <c r="AB18" s="22">
        <v>0.2</v>
      </c>
      <c r="AC18" s="22">
        <v>0.8</v>
      </c>
      <c r="AF18" s="18">
        <f t="shared" si="5"/>
        <v>0.09999999999999992</v>
      </c>
      <c r="AG18" s="18">
        <f t="shared" si="6"/>
        <v>0</v>
      </c>
      <c r="AH18" s="18">
        <f t="shared" si="7"/>
        <v>0</v>
      </c>
      <c r="AI18" s="18">
        <f t="shared" si="8"/>
        <v>0.4000000000000001</v>
      </c>
      <c r="AJ18" s="1">
        <f t="shared" si="9"/>
        <v>0.4</v>
      </c>
    </row>
    <row r="19" spans="1:36" ht="15">
      <c r="A19" s="6" t="s">
        <v>2</v>
      </c>
      <c r="B19" s="20">
        <v>18.8</v>
      </c>
      <c r="C19" s="20">
        <v>19.6</v>
      </c>
      <c r="D19" s="20">
        <v>20.8</v>
      </c>
      <c r="E19" s="20">
        <v>21.2</v>
      </c>
      <c r="F19" s="20">
        <v>21.9</v>
      </c>
      <c r="G19" s="20">
        <v>20.4</v>
      </c>
      <c r="H19" s="21">
        <v>21.3</v>
      </c>
      <c r="I19" s="21">
        <v>21.7</v>
      </c>
      <c r="J19" s="21">
        <v>21.6</v>
      </c>
      <c r="K19" s="21">
        <v>21.2</v>
      </c>
      <c r="L19" s="21">
        <v>20.1</v>
      </c>
      <c r="M19" s="21">
        <v>20.5</v>
      </c>
      <c r="N19" s="21">
        <v>21.4</v>
      </c>
      <c r="O19" s="21">
        <v>20.4</v>
      </c>
      <c r="P19" s="21">
        <v>82.4</v>
      </c>
      <c r="Q19" s="21">
        <v>21.5</v>
      </c>
      <c r="R19" s="21">
        <v>21.5</v>
      </c>
      <c r="S19" s="21">
        <v>20.8</v>
      </c>
      <c r="T19" s="21">
        <v>19.1</v>
      </c>
      <c r="U19" s="21">
        <v>82.9</v>
      </c>
      <c r="V19" s="21">
        <v>20.1</v>
      </c>
      <c r="W19" s="21">
        <v>20.4</v>
      </c>
      <c r="X19" s="22">
        <v>20.4</v>
      </c>
      <c r="Y19" s="22">
        <v>20</v>
      </c>
      <c r="Z19" s="22">
        <v>80.9</v>
      </c>
      <c r="AA19" s="22">
        <v>19.7</v>
      </c>
      <c r="AB19" s="22">
        <v>19.8</v>
      </c>
      <c r="AC19" s="22">
        <v>79.2</v>
      </c>
      <c r="AD19" s="22"/>
      <c r="AF19" s="18">
        <f t="shared" si="5"/>
        <v>0</v>
      </c>
      <c r="AG19" s="18">
        <f t="shared" si="6"/>
        <v>0</v>
      </c>
      <c r="AH19" s="18">
        <f t="shared" si="7"/>
        <v>0</v>
      </c>
      <c r="AI19" s="18">
        <f t="shared" si="8"/>
        <v>39.7</v>
      </c>
      <c r="AJ19" s="1">
        <f t="shared" si="9"/>
        <v>39.6</v>
      </c>
    </row>
    <row r="20" spans="1:36" ht="15">
      <c r="A20" s="6" t="s">
        <v>3</v>
      </c>
      <c r="B20" s="20">
        <v>3.8</v>
      </c>
      <c r="C20" s="20">
        <v>4.3</v>
      </c>
      <c r="D20" s="20">
        <v>3.6</v>
      </c>
      <c r="E20" s="20">
        <v>4</v>
      </c>
      <c r="F20" s="20">
        <v>4.5</v>
      </c>
      <c r="G20" s="20">
        <v>5</v>
      </c>
      <c r="H20" s="21">
        <v>3.6</v>
      </c>
      <c r="I20" s="21">
        <v>3.9</v>
      </c>
      <c r="J20" s="21">
        <v>4.2</v>
      </c>
      <c r="K20" s="21">
        <v>5.1</v>
      </c>
      <c r="L20" s="21">
        <v>3.5</v>
      </c>
      <c r="M20" s="21">
        <v>3.6</v>
      </c>
      <c r="N20" s="21">
        <v>4.1</v>
      </c>
      <c r="O20" s="21">
        <v>5.2</v>
      </c>
      <c r="P20" s="21">
        <v>16.4</v>
      </c>
      <c r="Q20" s="21">
        <v>3.5</v>
      </c>
      <c r="R20" s="21">
        <v>3.5</v>
      </c>
      <c r="S20" s="21">
        <v>4</v>
      </c>
      <c r="T20" s="21">
        <v>5.1</v>
      </c>
      <c r="U20" s="21">
        <v>16.1</v>
      </c>
      <c r="V20" s="21">
        <v>3.5</v>
      </c>
      <c r="W20" s="21">
        <v>3.6</v>
      </c>
      <c r="X20" s="22">
        <v>3.9</v>
      </c>
      <c r="Y20" s="22">
        <v>5.3</v>
      </c>
      <c r="Z20" s="22">
        <v>16.3</v>
      </c>
      <c r="AA20" s="22">
        <v>3.6</v>
      </c>
      <c r="AB20" s="22">
        <v>3.6</v>
      </c>
      <c r="AC20" s="22">
        <v>16</v>
      </c>
      <c r="AF20" s="18">
        <f t="shared" si="5"/>
        <v>0</v>
      </c>
      <c r="AG20" s="18">
        <f t="shared" si="6"/>
        <v>0</v>
      </c>
      <c r="AH20" s="18">
        <f t="shared" si="7"/>
        <v>0</v>
      </c>
      <c r="AI20" s="18">
        <f t="shared" si="8"/>
        <v>8.8</v>
      </c>
      <c r="AJ20" s="1">
        <f t="shared" si="9"/>
        <v>8</v>
      </c>
    </row>
    <row r="21" spans="1:36" ht="15">
      <c r="A21" s="6"/>
      <c r="B21" s="20"/>
      <c r="C21" s="20"/>
      <c r="D21" s="20"/>
      <c r="E21" s="20"/>
      <c r="F21" s="20"/>
      <c r="G21" s="20"/>
      <c r="H21" s="21"/>
      <c r="I21" s="21"/>
      <c r="J21" s="21"/>
      <c r="K21" s="21"/>
      <c r="L21" s="21"/>
      <c r="M21" s="21"/>
      <c r="N21" s="22"/>
      <c r="O21" s="22"/>
      <c r="P21" s="21"/>
      <c r="Q21" s="21"/>
      <c r="R21" s="21"/>
      <c r="S21" s="21"/>
      <c r="T21" s="21"/>
      <c r="U21" s="21"/>
      <c r="V21" s="21"/>
      <c r="W21" s="21"/>
      <c r="X21" s="22"/>
      <c r="Y21" s="22"/>
      <c r="Z21" s="22"/>
      <c r="AA21" s="22"/>
      <c r="AB21" s="22"/>
      <c r="AC21" s="22"/>
      <c r="AF21" s="18">
        <f t="shared" si="5"/>
        <v>0</v>
      </c>
      <c r="AG21" s="18">
        <f t="shared" si="6"/>
        <v>0</v>
      </c>
      <c r="AH21" s="18">
        <f t="shared" si="7"/>
        <v>0</v>
      </c>
      <c r="AI21" s="18">
        <f t="shared" si="8"/>
        <v>0</v>
      </c>
      <c r="AJ21" s="1">
        <f t="shared" si="9"/>
        <v>0</v>
      </c>
    </row>
    <row r="22" spans="1:36" ht="15">
      <c r="A22" s="19" t="s">
        <v>19</v>
      </c>
      <c r="B22" s="20">
        <v>52.1</v>
      </c>
      <c r="C22" s="20">
        <v>53.7</v>
      </c>
      <c r="D22" s="20">
        <v>54.1</v>
      </c>
      <c r="E22" s="20">
        <v>54.8</v>
      </c>
      <c r="F22" s="20">
        <v>56.6</v>
      </c>
      <c r="G22" s="20">
        <v>55.9</v>
      </c>
      <c r="H22" s="21">
        <v>53.6</v>
      </c>
      <c r="I22" s="21">
        <v>55.2</v>
      </c>
      <c r="J22" s="21">
        <v>55.7</v>
      </c>
      <c r="K22" s="21">
        <v>56.4</v>
      </c>
      <c r="L22" s="21">
        <v>50.7</v>
      </c>
      <c r="M22" s="21">
        <v>51.2</v>
      </c>
      <c r="N22" s="21">
        <v>53.3</v>
      </c>
      <c r="O22" s="21">
        <v>53.7</v>
      </c>
      <c r="P22" s="21">
        <v>208.9</v>
      </c>
      <c r="Q22" s="21">
        <v>51.3</v>
      </c>
      <c r="R22" s="21">
        <v>51.3</v>
      </c>
      <c r="S22" s="21">
        <v>51</v>
      </c>
      <c r="T22" s="21">
        <v>51</v>
      </c>
      <c r="U22" s="21">
        <v>204.6</v>
      </c>
      <c r="V22" s="21">
        <v>49.3</v>
      </c>
      <c r="W22" s="21">
        <v>50.3</v>
      </c>
      <c r="X22" s="22">
        <v>50.8</v>
      </c>
      <c r="Y22" s="22">
        <v>52.3</v>
      </c>
      <c r="Z22" s="22">
        <v>202.7</v>
      </c>
      <c r="AA22" s="22">
        <v>49.1</v>
      </c>
      <c r="AB22" s="22">
        <v>48.9</v>
      </c>
      <c r="AC22" s="22">
        <v>197.7</v>
      </c>
      <c r="AF22" s="18">
        <f t="shared" si="5"/>
        <v>0</v>
      </c>
      <c r="AG22" s="18">
        <f t="shared" si="6"/>
        <v>0</v>
      </c>
      <c r="AH22" s="18">
        <f t="shared" si="7"/>
        <v>0</v>
      </c>
      <c r="AI22" s="18">
        <f t="shared" si="8"/>
        <v>99.69999999999999</v>
      </c>
      <c r="AJ22" s="1">
        <f t="shared" si="9"/>
        <v>98.85</v>
      </c>
    </row>
    <row r="23" spans="1:36" ht="15">
      <c r="A23" s="6" t="s">
        <v>4</v>
      </c>
      <c r="B23" s="20">
        <v>62.8</v>
      </c>
      <c r="C23" s="20">
        <v>62.9</v>
      </c>
      <c r="D23" s="20">
        <v>63.7</v>
      </c>
      <c r="E23" s="20">
        <v>63.9</v>
      </c>
      <c r="F23" s="20">
        <v>64.1</v>
      </c>
      <c r="G23" s="20">
        <v>65.5</v>
      </c>
      <c r="H23" s="21">
        <v>63.4</v>
      </c>
      <c r="I23" s="21">
        <v>63</v>
      </c>
      <c r="J23" s="21">
        <v>63.5</v>
      </c>
      <c r="K23" s="21">
        <v>65</v>
      </c>
      <c r="L23" s="21">
        <v>61.5</v>
      </c>
      <c r="M23" s="21">
        <v>61.4</v>
      </c>
      <c r="N23" s="21">
        <v>62.2</v>
      </c>
      <c r="O23" s="21">
        <v>62.8</v>
      </c>
      <c r="P23" s="21">
        <v>247.9</v>
      </c>
      <c r="Q23" s="21">
        <v>61.1</v>
      </c>
      <c r="R23" s="21">
        <v>61.3</v>
      </c>
      <c r="S23" s="21">
        <v>62.2</v>
      </c>
      <c r="T23" s="21">
        <v>63.1</v>
      </c>
      <c r="U23" s="21">
        <v>247.6</v>
      </c>
      <c r="V23" s="21">
        <v>62.1</v>
      </c>
      <c r="W23" s="21">
        <v>60.8</v>
      </c>
      <c r="X23" s="22">
        <v>61.8</v>
      </c>
      <c r="Y23" s="22">
        <v>61.7</v>
      </c>
      <c r="Z23" s="22">
        <v>246.4</v>
      </c>
      <c r="AA23" s="22">
        <v>59.8</v>
      </c>
      <c r="AB23" s="22">
        <v>59.9</v>
      </c>
      <c r="AC23" s="22">
        <v>240.8</v>
      </c>
      <c r="AD23" s="22"/>
      <c r="AE23" s="22"/>
      <c r="AF23" s="18">
        <f t="shared" si="5"/>
        <v>0</v>
      </c>
      <c r="AG23" s="18">
        <f t="shared" si="6"/>
        <v>-0.10000000000000142</v>
      </c>
      <c r="AH23" s="18">
        <f t="shared" si="7"/>
        <v>0</v>
      </c>
      <c r="AI23" s="18">
        <f t="shared" si="8"/>
        <v>121.10000000000001</v>
      </c>
      <c r="AJ23" s="1">
        <f t="shared" si="9"/>
        <v>120.4</v>
      </c>
    </row>
    <row r="24" spans="1:29" ht="15">
      <c r="A24" s="6"/>
      <c r="B24" s="6"/>
      <c r="C24" s="6"/>
      <c r="D24" s="6"/>
      <c r="E24" s="6"/>
      <c r="F24" s="6"/>
      <c r="G24" s="6"/>
      <c r="H24" s="3"/>
      <c r="I24" s="3"/>
      <c r="J24" s="3"/>
      <c r="K24" s="3"/>
      <c r="L24" s="17"/>
      <c r="M24" s="17"/>
      <c r="N24" s="17"/>
      <c r="O24" s="17"/>
      <c r="P24" s="17"/>
      <c r="Q24" s="3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5">
      <c r="A25" s="15" t="s">
        <v>21</v>
      </c>
      <c r="B25" s="6"/>
      <c r="C25" s="6"/>
      <c r="D25" s="6"/>
      <c r="E25" s="6"/>
      <c r="F25" s="6"/>
      <c r="G25" s="6"/>
      <c r="H25" s="3"/>
      <c r="I25" s="3"/>
      <c r="J25" s="3"/>
      <c r="K25" s="3"/>
      <c r="L25" s="17"/>
      <c r="M25" s="17"/>
      <c r="N25" s="17"/>
      <c r="O25" s="17"/>
      <c r="P25" s="17"/>
      <c r="Q25" s="3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35" ht="15">
      <c r="A26" s="19" t="s">
        <v>36</v>
      </c>
      <c r="B26" s="24">
        <v>79.11</v>
      </c>
      <c r="C26" s="24">
        <v>70.19</v>
      </c>
      <c r="D26" s="25">
        <v>82.16</v>
      </c>
      <c r="E26" s="26">
        <v>88.15</v>
      </c>
      <c r="F26" s="26">
        <v>83.58</v>
      </c>
      <c r="G26" s="25">
        <v>85.09</v>
      </c>
      <c r="H26" s="27">
        <v>89.09</v>
      </c>
      <c r="I26" s="27">
        <v>87.96</v>
      </c>
      <c r="J26" s="27">
        <v>81.79</v>
      </c>
      <c r="K26" s="27">
        <v>90.27</v>
      </c>
      <c r="L26" s="2">
        <v>89.44</v>
      </c>
      <c r="M26" s="2">
        <v>96.33</v>
      </c>
      <c r="N26" s="36">
        <v>95.47</v>
      </c>
      <c r="O26" s="36">
        <v>100.28</v>
      </c>
      <c r="P26" s="36">
        <v>95.38</v>
      </c>
      <c r="Q26" s="36">
        <v>110.07</v>
      </c>
      <c r="R26" s="36">
        <v>112.79</v>
      </c>
      <c r="S26" s="36">
        <v>114.05</v>
      </c>
      <c r="T26" s="36">
        <v>121.99</v>
      </c>
      <c r="U26" s="36">
        <v>114.73</v>
      </c>
      <c r="V26" s="36">
        <v>125.29</v>
      </c>
      <c r="W26" s="28">
        <v>121.91</v>
      </c>
      <c r="X26" s="29" t="s">
        <v>54</v>
      </c>
      <c r="Y26" s="29" t="s">
        <v>55</v>
      </c>
      <c r="Z26" s="29" t="s">
        <v>56</v>
      </c>
      <c r="AA26" s="29" t="s">
        <v>57</v>
      </c>
      <c r="AB26" s="29" t="s">
        <v>58</v>
      </c>
      <c r="AC26" s="29" t="s">
        <v>41</v>
      </c>
      <c r="AF26" s="18">
        <f>AVERAGE(L26:O26)-P26</f>
        <v>0</v>
      </c>
      <c r="AG26" s="18">
        <f>AVERAGE(Q26:T26)-U26</f>
        <v>-0.0049999999999954525</v>
      </c>
      <c r="AH26" s="18" t="e">
        <f aca="true" t="shared" si="10" ref="AH26:AH33">+Z26-Y26-X26-W26-V26</f>
        <v>#VALUE!</v>
      </c>
      <c r="AI26" s="18" t="e">
        <f aca="true" t="shared" si="11" ref="AI26:AI33">+AC26-AB26-AA26</f>
        <v>#VALUE!</v>
      </c>
    </row>
    <row r="27" spans="1:35" ht="15">
      <c r="A27" s="19" t="s">
        <v>22</v>
      </c>
      <c r="B27" s="24">
        <v>86.82</v>
      </c>
      <c r="C27" s="24">
        <v>91.13</v>
      </c>
      <c r="D27" s="25">
        <v>87.98</v>
      </c>
      <c r="E27" s="26">
        <v>104.58</v>
      </c>
      <c r="F27" s="25">
        <v>116.27</v>
      </c>
      <c r="G27" s="25">
        <v>110.19</v>
      </c>
      <c r="H27" s="27">
        <v>104.05</v>
      </c>
      <c r="I27" s="27">
        <v>113.36</v>
      </c>
      <c r="J27" s="27">
        <v>111.5</v>
      </c>
      <c r="K27" s="27">
        <v>114.84</v>
      </c>
      <c r="L27" s="36">
        <v>98.73</v>
      </c>
      <c r="M27" s="36">
        <v>112.65</v>
      </c>
      <c r="N27" s="36">
        <v>112.29</v>
      </c>
      <c r="O27" s="36">
        <v>113.55</v>
      </c>
      <c r="P27" s="36">
        <v>109.31</v>
      </c>
      <c r="Q27" s="36">
        <v>127.2</v>
      </c>
      <c r="R27" s="36">
        <v>131.09</v>
      </c>
      <c r="S27" s="36">
        <v>134.74</v>
      </c>
      <c r="T27" s="36">
        <v>141.93</v>
      </c>
      <c r="U27" s="36">
        <v>133.74</v>
      </c>
      <c r="V27" s="36">
        <v>152.81</v>
      </c>
      <c r="W27" s="27">
        <v>150.05</v>
      </c>
      <c r="X27" s="31" t="s">
        <v>68</v>
      </c>
      <c r="Y27" s="31" t="s">
        <v>69</v>
      </c>
      <c r="Z27" s="32" t="s">
        <v>70</v>
      </c>
      <c r="AA27" s="31" t="s">
        <v>71</v>
      </c>
      <c r="AB27" s="31" t="s">
        <v>72</v>
      </c>
      <c r="AC27" s="32" t="s">
        <v>73</v>
      </c>
      <c r="AF27" s="18">
        <f aca="true" t="shared" si="12" ref="AF27:AF33">AVERAGE(L27:O27)-P27</f>
        <v>-0.0049999999999954525</v>
      </c>
      <c r="AG27" s="18">
        <f aca="true" t="shared" si="13" ref="AG27:AG33">AVERAGE(Q27:T27)-U27</f>
        <v>0</v>
      </c>
      <c r="AH27" s="18" t="e">
        <f t="shared" si="10"/>
        <v>#VALUE!</v>
      </c>
      <c r="AI27" s="18" t="e">
        <f t="shared" si="11"/>
        <v>#VALUE!</v>
      </c>
    </row>
    <row r="28" spans="1:35" ht="15">
      <c r="A28" s="19" t="s">
        <v>37</v>
      </c>
      <c r="B28" s="24">
        <v>43.77</v>
      </c>
      <c r="C28" s="24">
        <v>46.69</v>
      </c>
      <c r="D28" s="24">
        <v>47.5</v>
      </c>
      <c r="E28" s="33">
        <v>54.86</v>
      </c>
      <c r="F28" s="33">
        <v>56.25</v>
      </c>
      <c r="G28" s="24">
        <v>50.78</v>
      </c>
      <c r="H28" s="27">
        <v>54.18</v>
      </c>
      <c r="I28" s="27">
        <v>59.17</v>
      </c>
      <c r="J28" s="27">
        <v>55.34</v>
      </c>
      <c r="K28" s="28">
        <v>49.75</v>
      </c>
      <c r="L28" s="47">
        <v>51.79</v>
      </c>
      <c r="M28" s="34">
        <v>58.79</v>
      </c>
      <c r="N28" s="34">
        <v>58.9</v>
      </c>
      <c r="O28" s="34">
        <v>54.93</v>
      </c>
      <c r="P28" s="34">
        <v>56.1</v>
      </c>
      <c r="Q28" s="34">
        <v>68.66</v>
      </c>
      <c r="R28" s="34">
        <v>74.88</v>
      </c>
      <c r="S28" s="34">
        <v>66.11</v>
      </c>
      <c r="T28" s="34">
        <v>63.54</v>
      </c>
      <c r="U28" s="34">
        <v>68.3</v>
      </c>
      <c r="V28" s="34">
        <v>76.57</v>
      </c>
      <c r="W28" s="54">
        <v>83.51</v>
      </c>
      <c r="X28" s="35" t="s">
        <v>44</v>
      </c>
      <c r="Y28" s="35" t="s">
        <v>52</v>
      </c>
      <c r="Z28" s="35" t="s">
        <v>42</v>
      </c>
      <c r="AA28" s="50" t="s">
        <v>43</v>
      </c>
      <c r="AB28" s="35" t="s">
        <v>53</v>
      </c>
      <c r="AC28" s="35" t="s">
        <v>44</v>
      </c>
      <c r="AF28" s="18">
        <f t="shared" si="12"/>
        <v>0.0024999999999977263</v>
      </c>
      <c r="AG28" s="18">
        <f t="shared" si="13"/>
        <v>-0.0024999999999977263</v>
      </c>
      <c r="AH28" s="18" t="e">
        <f t="shared" si="10"/>
        <v>#VALUE!</v>
      </c>
      <c r="AI28" s="18" t="e">
        <f t="shared" si="11"/>
        <v>#VALUE!</v>
      </c>
    </row>
    <row r="29" spans="1:35" ht="15">
      <c r="A29" s="19" t="s">
        <v>23</v>
      </c>
      <c r="B29" s="24">
        <v>83.63</v>
      </c>
      <c r="C29" s="24">
        <v>60.26</v>
      </c>
      <c r="D29" s="25">
        <v>100.62</v>
      </c>
      <c r="E29" s="26">
        <v>97.06</v>
      </c>
      <c r="F29" s="26">
        <v>93.62</v>
      </c>
      <c r="G29" s="26">
        <v>95.44</v>
      </c>
      <c r="H29" s="27">
        <v>106.1</v>
      </c>
      <c r="I29" s="27">
        <v>98.6</v>
      </c>
      <c r="J29" s="27">
        <v>92.9</v>
      </c>
      <c r="K29" s="27">
        <v>94.44</v>
      </c>
      <c r="L29" s="36">
        <v>103.87</v>
      </c>
      <c r="M29" s="36">
        <v>106.17</v>
      </c>
      <c r="N29" s="36">
        <v>115.57</v>
      </c>
      <c r="O29" s="36">
        <v>141.62</v>
      </c>
      <c r="P29" s="36">
        <v>116.81</v>
      </c>
      <c r="Q29" s="36">
        <v>174.66</v>
      </c>
      <c r="R29" s="36">
        <v>157.99</v>
      </c>
      <c r="S29" s="36">
        <v>161.13</v>
      </c>
      <c r="T29" s="51">
        <v>148.61</v>
      </c>
      <c r="U29" s="51">
        <v>160.6</v>
      </c>
      <c r="V29" s="36">
        <v>145.33</v>
      </c>
      <c r="W29" s="27">
        <v>127.08</v>
      </c>
      <c r="X29" s="31" t="s">
        <v>48</v>
      </c>
      <c r="Y29" s="48" t="s">
        <v>49</v>
      </c>
      <c r="Z29" s="49" t="s">
        <v>45</v>
      </c>
      <c r="AA29" s="31" t="s">
        <v>74</v>
      </c>
      <c r="AB29" s="31" t="s">
        <v>75</v>
      </c>
      <c r="AC29" s="32" t="s">
        <v>76</v>
      </c>
      <c r="AF29" s="18">
        <f t="shared" si="12"/>
        <v>-0.0024999999999977263</v>
      </c>
      <c r="AG29" s="18">
        <f t="shared" si="13"/>
        <v>-0.0024999999999977263</v>
      </c>
      <c r="AH29" s="18" t="e">
        <f t="shared" si="10"/>
        <v>#VALUE!</v>
      </c>
      <c r="AI29" s="18" t="e">
        <f t="shared" si="11"/>
        <v>#VALUE!</v>
      </c>
    </row>
    <row r="30" spans="1:35" ht="15">
      <c r="A30" s="19" t="s">
        <v>28</v>
      </c>
      <c r="B30" s="24">
        <v>42.83</v>
      </c>
      <c r="C30" s="24">
        <v>51.05</v>
      </c>
      <c r="D30" s="25">
        <v>44.18</v>
      </c>
      <c r="E30" s="26">
        <v>54.91</v>
      </c>
      <c r="F30" s="26">
        <v>56.58</v>
      </c>
      <c r="G30" s="26">
        <v>54.35</v>
      </c>
      <c r="H30" s="27">
        <v>51.92</v>
      </c>
      <c r="I30" s="27">
        <v>52.09</v>
      </c>
      <c r="J30" s="27">
        <v>50.51</v>
      </c>
      <c r="K30" s="36">
        <v>45.67</v>
      </c>
      <c r="L30" s="2">
        <v>50.41</v>
      </c>
      <c r="M30" s="2">
        <v>59.6</v>
      </c>
      <c r="N30" s="36">
        <v>60.13</v>
      </c>
      <c r="O30" s="36">
        <v>50.11</v>
      </c>
      <c r="P30" s="36">
        <v>55.06</v>
      </c>
      <c r="Q30" s="36">
        <v>59.94</v>
      </c>
      <c r="R30" s="36">
        <v>68.8</v>
      </c>
      <c r="S30" s="36">
        <v>71.06</v>
      </c>
      <c r="T30" s="36">
        <v>64.66</v>
      </c>
      <c r="U30" s="36">
        <v>66.11</v>
      </c>
      <c r="V30" s="36">
        <v>61.68</v>
      </c>
      <c r="W30" s="28">
        <v>61.79</v>
      </c>
      <c r="X30" s="29" t="s">
        <v>59</v>
      </c>
      <c r="Y30" s="29" t="s">
        <v>47</v>
      </c>
      <c r="Z30" s="29" t="s">
        <v>60</v>
      </c>
      <c r="AA30" s="29" t="s">
        <v>46</v>
      </c>
      <c r="AB30" s="29" t="s">
        <v>61</v>
      </c>
      <c r="AC30" s="29" t="s">
        <v>62</v>
      </c>
      <c r="AF30" s="18">
        <f t="shared" si="12"/>
        <v>0.0024999999999977263</v>
      </c>
      <c r="AG30" s="18">
        <f t="shared" si="13"/>
        <v>0.005000000000009663</v>
      </c>
      <c r="AH30" s="18" t="e">
        <f t="shared" si="10"/>
        <v>#VALUE!</v>
      </c>
      <c r="AI30" s="18" t="e">
        <f t="shared" si="11"/>
        <v>#VALUE!</v>
      </c>
    </row>
    <row r="31" spans="1:35" ht="15">
      <c r="A31" s="19" t="s">
        <v>24</v>
      </c>
      <c r="B31" s="24">
        <v>57.8</v>
      </c>
      <c r="C31" s="24">
        <v>61.1</v>
      </c>
      <c r="D31" s="25">
        <v>73.2</v>
      </c>
      <c r="E31" s="26">
        <v>79.3</v>
      </c>
      <c r="F31" s="26">
        <v>75.7</v>
      </c>
      <c r="G31" s="26">
        <v>68.3</v>
      </c>
      <c r="H31" s="36">
        <v>71.9</v>
      </c>
      <c r="I31" s="36">
        <v>72.6</v>
      </c>
      <c r="J31" s="36">
        <v>72.1</v>
      </c>
      <c r="K31" s="36">
        <v>66.7</v>
      </c>
      <c r="L31" s="2">
        <v>82.2</v>
      </c>
      <c r="M31" s="2">
        <v>85</v>
      </c>
      <c r="N31" s="36">
        <v>84.5</v>
      </c>
      <c r="O31" s="36">
        <v>80</v>
      </c>
      <c r="P31" s="36">
        <v>82.9</v>
      </c>
      <c r="Q31" s="36">
        <v>77.9</v>
      </c>
      <c r="R31" s="36">
        <v>82.6</v>
      </c>
      <c r="S31" s="36">
        <v>78.8</v>
      </c>
      <c r="T31" s="36">
        <v>76.8</v>
      </c>
      <c r="U31" s="36">
        <v>79</v>
      </c>
      <c r="V31" s="36">
        <v>87.2</v>
      </c>
      <c r="W31" s="28">
        <v>85.9</v>
      </c>
      <c r="X31" s="29" t="s">
        <v>63</v>
      </c>
      <c r="Y31" s="29" t="s">
        <v>43</v>
      </c>
      <c r="Z31" s="29" t="s">
        <v>64</v>
      </c>
      <c r="AA31" s="29" t="s">
        <v>65</v>
      </c>
      <c r="AB31" s="29" t="s">
        <v>66</v>
      </c>
      <c r="AC31" s="29" t="s">
        <v>67</v>
      </c>
      <c r="AF31" s="18">
        <f t="shared" si="12"/>
        <v>0.024999999999991473</v>
      </c>
      <c r="AG31" s="18">
        <f t="shared" si="13"/>
        <v>0.025000000000005684</v>
      </c>
      <c r="AH31" s="18" t="e">
        <f t="shared" si="10"/>
        <v>#VALUE!</v>
      </c>
      <c r="AI31" s="18" t="e">
        <f t="shared" si="11"/>
        <v>#VALUE!</v>
      </c>
    </row>
    <row r="32" spans="1:35" ht="15">
      <c r="A32" s="19" t="s">
        <v>25</v>
      </c>
      <c r="B32" s="24">
        <v>61.7</v>
      </c>
      <c r="C32" s="24">
        <v>67.1</v>
      </c>
      <c r="D32" s="25">
        <v>62.1</v>
      </c>
      <c r="E32" s="26">
        <v>66.6</v>
      </c>
      <c r="F32" s="26">
        <v>73.1</v>
      </c>
      <c r="G32" s="26">
        <v>77.1</v>
      </c>
      <c r="H32" s="36">
        <v>65.9</v>
      </c>
      <c r="I32" s="36">
        <v>67.7</v>
      </c>
      <c r="J32" s="36">
        <v>76.5</v>
      </c>
      <c r="K32" s="27">
        <v>83.6</v>
      </c>
      <c r="L32" s="2">
        <v>75.6</v>
      </c>
      <c r="M32" s="2">
        <v>84.4</v>
      </c>
      <c r="N32" s="36">
        <v>97.9</v>
      </c>
      <c r="O32" s="36">
        <v>103.7</v>
      </c>
      <c r="P32" s="36">
        <v>90.4</v>
      </c>
      <c r="Q32" s="36">
        <v>90.2</v>
      </c>
      <c r="R32" s="36">
        <v>99.9</v>
      </c>
      <c r="S32" s="36">
        <v>106.4</v>
      </c>
      <c r="T32" s="36">
        <v>111.6</v>
      </c>
      <c r="U32" s="36">
        <v>102</v>
      </c>
      <c r="V32" s="36">
        <v>100.7</v>
      </c>
      <c r="W32" s="28">
        <v>106.9</v>
      </c>
      <c r="X32" s="29" t="s">
        <v>77</v>
      </c>
      <c r="Y32" s="29" t="s">
        <v>78</v>
      </c>
      <c r="Z32" s="29" t="s">
        <v>50</v>
      </c>
      <c r="AA32" s="29" t="s">
        <v>80</v>
      </c>
      <c r="AB32" s="29" t="s">
        <v>79</v>
      </c>
      <c r="AC32" s="29" t="s">
        <v>51</v>
      </c>
      <c r="AF32" s="18">
        <f t="shared" si="12"/>
        <v>0</v>
      </c>
      <c r="AG32" s="18">
        <f t="shared" si="13"/>
        <v>0.025000000000005684</v>
      </c>
      <c r="AH32" s="18" t="e">
        <f t="shared" si="10"/>
        <v>#VALUE!</v>
      </c>
      <c r="AI32" s="18" t="e">
        <f t="shared" si="11"/>
        <v>#VALUE!</v>
      </c>
    </row>
    <row r="33" spans="1:35" ht="15">
      <c r="A33" s="6" t="s">
        <v>5</v>
      </c>
      <c r="B33" s="24">
        <v>75.8</v>
      </c>
      <c r="C33" s="24">
        <v>61.4</v>
      </c>
      <c r="D33" s="25">
        <v>114.9</v>
      </c>
      <c r="E33" s="26">
        <v>79.7</v>
      </c>
      <c r="F33" s="26">
        <v>66.2</v>
      </c>
      <c r="G33" s="26">
        <v>68</v>
      </c>
      <c r="H33" s="27">
        <v>64.5</v>
      </c>
      <c r="I33" s="27">
        <v>55.9</v>
      </c>
      <c r="J33" s="27">
        <v>66.6</v>
      </c>
      <c r="K33" s="27">
        <v>75</v>
      </c>
      <c r="L33" s="2">
        <v>126</v>
      </c>
      <c r="M33" s="2">
        <v>82.8</v>
      </c>
      <c r="N33" s="36">
        <v>93.1</v>
      </c>
      <c r="O33" s="36">
        <v>123.2</v>
      </c>
      <c r="P33" s="36">
        <v>106.3</v>
      </c>
      <c r="Q33" s="36">
        <v>105.8</v>
      </c>
      <c r="R33" s="36">
        <v>106.6</v>
      </c>
      <c r="S33" s="36">
        <v>117.7</v>
      </c>
      <c r="T33" s="36">
        <v>131.2</v>
      </c>
      <c r="U33" s="36">
        <v>115.3</v>
      </c>
      <c r="V33" s="36">
        <v>108.7</v>
      </c>
      <c r="W33" s="28">
        <v>99.7</v>
      </c>
      <c r="X33" s="29" t="s">
        <v>81</v>
      </c>
      <c r="Y33" s="29" t="s">
        <v>82</v>
      </c>
      <c r="Z33" s="29" t="s">
        <v>83</v>
      </c>
      <c r="AA33" s="29" t="s">
        <v>84</v>
      </c>
      <c r="AB33" s="29" t="s">
        <v>85</v>
      </c>
      <c r="AC33" s="29" t="s">
        <v>86</v>
      </c>
      <c r="AF33" s="18">
        <f t="shared" si="12"/>
        <v>-0.025000000000005684</v>
      </c>
      <c r="AG33" s="18">
        <f t="shared" si="13"/>
        <v>0.024999999999991473</v>
      </c>
      <c r="AH33" s="18" t="e">
        <f t="shared" si="10"/>
        <v>#VALUE!</v>
      </c>
      <c r="AI33" s="18" t="e">
        <f t="shared" si="11"/>
        <v>#VALUE!</v>
      </c>
    </row>
    <row r="34" spans="1:29" ht="15">
      <c r="A34" s="37" t="s">
        <v>6</v>
      </c>
      <c r="B34" s="6"/>
      <c r="C34" s="6"/>
      <c r="D34" s="6"/>
      <c r="E34" s="6"/>
      <c r="F34" s="6"/>
      <c r="G34" s="6"/>
      <c r="H34" s="3"/>
      <c r="I34" s="3"/>
      <c r="J34" s="3"/>
      <c r="K34" s="3"/>
      <c r="L34" s="32"/>
      <c r="M34" s="32"/>
      <c r="N34" s="32"/>
      <c r="O34" s="32"/>
      <c r="P34" s="32"/>
      <c r="Q34" s="30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</row>
    <row r="35" spans="1:29" ht="15">
      <c r="A35" s="15" t="s">
        <v>26</v>
      </c>
      <c r="B35" s="6"/>
      <c r="C35" s="6"/>
      <c r="D35" s="6"/>
      <c r="E35" s="6"/>
      <c r="F35" s="6"/>
      <c r="G35" s="6"/>
      <c r="H35" s="3"/>
      <c r="I35" s="3"/>
      <c r="J35" s="3"/>
      <c r="K35" s="3"/>
      <c r="L35" s="32"/>
      <c r="M35" s="32"/>
      <c r="N35" s="32"/>
      <c r="O35" s="32"/>
      <c r="P35" s="32"/>
      <c r="Q35" s="30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</row>
    <row r="36" spans="1:35" ht="15">
      <c r="A36" s="6" t="s">
        <v>7</v>
      </c>
      <c r="B36" s="16">
        <v>569</v>
      </c>
      <c r="C36" s="16">
        <v>582</v>
      </c>
      <c r="D36" s="16">
        <v>36</v>
      </c>
      <c r="E36" s="16">
        <v>120</v>
      </c>
      <c r="F36" s="16">
        <v>138</v>
      </c>
      <c r="G36" s="16">
        <v>166</v>
      </c>
      <c r="H36" s="3">
        <v>130</v>
      </c>
      <c r="I36" s="3">
        <v>189</v>
      </c>
      <c r="J36" s="3">
        <v>150</v>
      </c>
      <c r="K36" s="3">
        <v>220</v>
      </c>
      <c r="L36" s="30">
        <v>478</v>
      </c>
      <c r="M36" s="30">
        <v>585</v>
      </c>
      <c r="N36" s="30">
        <v>590</v>
      </c>
      <c r="O36" s="30">
        <v>646</v>
      </c>
      <c r="P36" s="30">
        <v>2299</v>
      </c>
      <c r="Q36" s="30">
        <v>633</v>
      </c>
      <c r="R36" s="30">
        <v>702</v>
      </c>
      <c r="S36" s="30">
        <v>766</v>
      </c>
      <c r="T36" s="30">
        <v>683</v>
      </c>
      <c r="U36" s="30">
        <v>2785</v>
      </c>
      <c r="V36" s="30">
        <v>558</v>
      </c>
      <c r="W36" s="30">
        <v>625</v>
      </c>
      <c r="X36" s="32">
        <v>670</v>
      </c>
      <c r="Y36" s="32">
        <v>625</v>
      </c>
      <c r="Z36" s="32">
        <v>2478</v>
      </c>
      <c r="AA36" s="32">
        <v>620</v>
      </c>
      <c r="AB36" s="32">
        <v>675</v>
      </c>
      <c r="AC36" s="32">
        <v>2550</v>
      </c>
      <c r="AF36" s="18">
        <f aca="true" t="shared" si="14" ref="AF36:AF43">+P36-O36-N36-M36-L36</f>
        <v>0</v>
      </c>
      <c r="AG36" s="18">
        <f aca="true" t="shared" si="15" ref="AG36:AG43">+U36-T36-S36-R36-Q36</f>
        <v>1</v>
      </c>
      <c r="AH36" s="18">
        <f aca="true" t="shared" si="16" ref="AH36:AH43">+Z36-Y36-X36-W36-V36</f>
        <v>0</v>
      </c>
      <c r="AI36" s="18">
        <f aca="true" t="shared" si="17" ref="AI36:AI43">+AC36-AB36-AA36</f>
        <v>1255</v>
      </c>
    </row>
    <row r="37" spans="1:35" ht="15">
      <c r="A37" s="6" t="s">
        <v>8</v>
      </c>
      <c r="B37" s="16">
        <v>785</v>
      </c>
      <c r="C37" s="16">
        <v>849</v>
      </c>
      <c r="D37" s="16">
        <v>873</v>
      </c>
      <c r="E37" s="16">
        <v>929</v>
      </c>
      <c r="F37" s="16">
        <v>940</v>
      </c>
      <c r="G37" s="16">
        <v>937</v>
      </c>
      <c r="H37" s="3">
        <v>831</v>
      </c>
      <c r="I37" s="3">
        <v>1065</v>
      </c>
      <c r="J37" s="3">
        <v>906</v>
      </c>
      <c r="K37" s="3">
        <v>797</v>
      </c>
      <c r="L37" s="30">
        <v>573</v>
      </c>
      <c r="M37" s="30">
        <v>690</v>
      </c>
      <c r="N37" s="30">
        <v>598</v>
      </c>
      <c r="O37" s="30">
        <v>436</v>
      </c>
      <c r="P37" s="30">
        <v>2297</v>
      </c>
      <c r="Q37" s="30">
        <v>461</v>
      </c>
      <c r="R37" s="30">
        <v>593</v>
      </c>
      <c r="S37" s="30">
        <v>548</v>
      </c>
      <c r="T37" s="30">
        <v>454</v>
      </c>
      <c r="U37" s="30">
        <v>2057</v>
      </c>
      <c r="V37" s="30">
        <v>582</v>
      </c>
      <c r="W37" s="30">
        <v>669</v>
      </c>
      <c r="X37" s="32">
        <v>640</v>
      </c>
      <c r="Y37" s="32">
        <v>565</v>
      </c>
      <c r="Z37" s="32">
        <v>2456</v>
      </c>
      <c r="AA37" s="32">
        <v>640</v>
      </c>
      <c r="AB37" s="32">
        <v>695</v>
      </c>
      <c r="AC37" s="32">
        <v>2620</v>
      </c>
      <c r="AF37" s="18">
        <f t="shared" si="14"/>
        <v>0</v>
      </c>
      <c r="AG37" s="18">
        <f t="shared" si="15"/>
        <v>1</v>
      </c>
      <c r="AH37" s="18">
        <f t="shared" si="16"/>
        <v>0</v>
      </c>
      <c r="AI37" s="18">
        <f t="shared" si="17"/>
        <v>1285</v>
      </c>
    </row>
    <row r="38" spans="1:35" ht="15">
      <c r="A38" s="19" t="s">
        <v>27</v>
      </c>
      <c r="B38" s="16">
        <v>37</v>
      </c>
      <c r="C38" s="16">
        <v>29</v>
      </c>
      <c r="D38" s="16">
        <v>62</v>
      </c>
      <c r="E38" s="16">
        <v>47</v>
      </c>
      <c r="F38" s="16">
        <v>34</v>
      </c>
      <c r="G38" s="16">
        <v>38</v>
      </c>
      <c r="H38" s="3">
        <v>41</v>
      </c>
      <c r="I38" s="3">
        <v>52</v>
      </c>
      <c r="J38" s="3">
        <v>39</v>
      </c>
      <c r="K38" s="3">
        <v>48</v>
      </c>
      <c r="L38" s="30">
        <v>47</v>
      </c>
      <c r="M38" s="30">
        <v>46</v>
      </c>
      <c r="N38" s="30">
        <v>31</v>
      </c>
      <c r="O38" s="30">
        <v>42</v>
      </c>
      <c r="P38" s="30">
        <v>166</v>
      </c>
      <c r="Q38" s="30">
        <v>49</v>
      </c>
      <c r="R38" s="30">
        <v>48</v>
      </c>
      <c r="S38" s="30">
        <v>31</v>
      </c>
      <c r="T38" s="30">
        <v>34</v>
      </c>
      <c r="U38" s="30">
        <v>162</v>
      </c>
      <c r="V38" s="30">
        <v>37</v>
      </c>
      <c r="W38" s="30">
        <v>38</v>
      </c>
      <c r="X38" s="32">
        <v>30</v>
      </c>
      <c r="Y38" s="32">
        <v>46</v>
      </c>
      <c r="Z38" s="32">
        <v>151</v>
      </c>
      <c r="AA38" s="32">
        <v>45</v>
      </c>
      <c r="AB38" s="32">
        <v>40</v>
      </c>
      <c r="AC38" s="32">
        <v>165</v>
      </c>
      <c r="AF38" s="18">
        <f t="shared" si="14"/>
        <v>0</v>
      </c>
      <c r="AG38" s="18">
        <f t="shared" si="15"/>
        <v>0</v>
      </c>
      <c r="AH38" s="18">
        <f t="shared" si="16"/>
        <v>0</v>
      </c>
      <c r="AI38" s="18">
        <f t="shared" si="17"/>
        <v>80</v>
      </c>
    </row>
    <row r="39" spans="1:35" ht="15">
      <c r="A39" s="6" t="s">
        <v>9</v>
      </c>
      <c r="B39" s="16">
        <v>393</v>
      </c>
      <c r="C39" s="16">
        <v>318</v>
      </c>
      <c r="D39" s="16">
        <v>523</v>
      </c>
      <c r="E39" s="16">
        <v>546</v>
      </c>
      <c r="F39" s="16">
        <v>486</v>
      </c>
      <c r="G39" s="16">
        <v>626</v>
      </c>
      <c r="H39" s="3">
        <v>630</v>
      </c>
      <c r="I39" s="3">
        <v>699</v>
      </c>
      <c r="J39" s="3">
        <v>629</v>
      </c>
      <c r="K39" s="3">
        <v>702</v>
      </c>
      <c r="L39" s="30">
        <v>1046</v>
      </c>
      <c r="M39" s="30">
        <v>1081</v>
      </c>
      <c r="N39" s="30">
        <v>951</v>
      </c>
      <c r="O39" s="30">
        <v>1146</v>
      </c>
      <c r="P39" s="30">
        <v>4224</v>
      </c>
      <c r="Q39" s="30">
        <v>1248</v>
      </c>
      <c r="R39" s="30">
        <v>1200</v>
      </c>
      <c r="S39" s="30">
        <v>1261</v>
      </c>
      <c r="T39" s="30">
        <v>1481</v>
      </c>
      <c r="U39" s="30">
        <v>5189</v>
      </c>
      <c r="V39" s="30">
        <v>1444</v>
      </c>
      <c r="W39" s="30">
        <v>1302</v>
      </c>
      <c r="X39" s="32">
        <v>1275</v>
      </c>
      <c r="Y39" s="32">
        <v>1375</v>
      </c>
      <c r="Z39" s="32">
        <v>5396</v>
      </c>
      <c r="AA39" s="32">
        <v>1350</v>
      </c>
      <c r="AB39" s="32">
        <v>1300</v>
      </c>
      <c r="AC39" s="32">
        <v>5400</v>
      </c>
      <c r="AF39" s="18">
        <f t="shared" si="14"/>
        <v>0</v>
      </c>
      <c r="AG39" s="18">
        <f t="shared" si="15"/>
        <v>-1</v>
      </c>
      <c r="AH39" s="18">
        <f t="shared" si="16"/>
        <v>0</v>
      </c>
      <c r="AI39" s="18">
        <f t="shared" si="17"/>
        <v>2750</v>
      </c>
    </row>
    <row r="40" spans="1:35" ht="15">
      <c r="A40" s="6" t="s">
        <v>10</v>
      </c>
      <c r="B40" s="16">
        <v>226</v>
      </c>
      <c r="C40" s="16">
        <v>262</v>
      </c>
      <c r="D40" s="16">
        <v>275</v>
      </c>
      <c r="E40" s="16">
        <v>265</v>
      </c>
      <c r="F40" s="16">
        <v>291</v>
      </c>
      <c r="G40" s="16">
        <v>268</v>
      </c>
      <c r="H40" s="3">
        <v>245</v>
      </c>
      <c r="I40" s="3">
        <v>245</v>
      </c>
      <c r="J40" s="3">
        <v>257</v>
      </c>
      <c r="K40" s="3">
        <v>277</v>
      </c>
      <c r="L40" s="30">
        <v>199</v>
      </c>
      <c r="M40" s="30">
        <v>204</v>
      </c>
      <c r="N40" s="30">
        <v>237</v>
      </c>
      <c r="O40" s="30">
        <v>219</v>
      </c>
      <c r="P40" s="30">
        <v>859</v>
      </c>
      <c r="Q40" s="30">
        <v>201</v>
      </c>
      <c r="R40" s="30">
        <v>195</v>
      </c>
      <c r="S40" s="30">
        <v>194</v>
      </c>
      <c r="T40" s="30">
        <v>213</v>
      </c>
      <c r="U40" s="30">
        <v>803</v>
      </c>
      <c r="V40" s="30">
        <v>207</v>
      </c>
      <c r="W40" s="30">
        <v>191</v>
      </c>
      <c r="X40" s="32">
        <v>200</v>
      </c>
      <c r="Y40" s="32">
        <v>210</v>
      </c>
      <c r="Z40" s="32">
        <v>808</v>
      </c>
      <c r="AA40" s="32">
        <v>215</v>
      </c>
      <c r="AB40" s="32">
        <v>205</v>
      </c>
      <c r="AC40" s="32">
        <v>840</v>
      </c>
      <c r="AF40" s="18">
        <f t="shared" si="14"/>
        <v>0</v>
      </c>
      <c r="AG40" s="18">
        <f t="shared" si="15"/>
        <v>0</v>
      </c>
      <c r="AH40" s="18">
        <f t="shared" si="16"/>
        <v>0</v>
      </c>
      <c r="AI40" s="18">
        <f t="shared" si="17"/>
        <v>420</v>
      </c>
    </row>
    <row r="41" spans="1:35" ht="15">
      <c r="A41" s="6" t="s">
        <v>11</v>
      </c>
      <c r="B41" s="16">
        <v>1375</v>
      </c>
      <c r="C41" s="16">
        <v>1333</v>
      </c>
      <c r="D41" s="16">
        <v>1024</v>
      </c>
      <c r="E41" s="16">
        <v>1008</v>
      </c>
      <c r="F41" s="16">
        <v>1250</v>
      </c>
      <c r="G41" s="16">
        <v>1486</v>
      </c>
      <c r="H41" s="3">
        <v>1199</v>
      </c>
      <c r="I41" s="3">
        <v>1347</v>
      </c>
      <c r="J41" s="3">
        <v>1315</v>
      </c>
      <c r="K41" s="3">
        <v>1286</v>
      </c>
      <c r="L41" s="30">
        <v>1469</v>
      </c>
      <c r="M41" s="30">
        <v>1699</v>
      </c>
      <c r="N41" s="30">
        <v>1643</v>
      </c>
      <c r="O41" s="30">
        <v>1954</v>
      </c>
      <c r="P41" s="30">
        <v>6765</v>
      </c>
      <c r="Q41" s="30">
        <v>1527</v>
      </c>
      <c r="R41" s="30">
        <v>1588</v>
      </c>
      <c r="S41" s="30">
        <v>1978</v>
      </c>
      <c r="T41" s="30">
        <v>1879</v>
      </c>
      <c r="U41" s="30">
        <v>6971</v>
      </c>
      <c r="V41" s="30">
        <v>1737</v>
      </c>
      <c r="W41" s="30">
        <v>1791</v>
      </c>
      <c r="X41" s="32">
        <v>1800</v>
      </c>
      <c r="Y41" s="32">
        <v>1750</v>
      </c>
      <c r="Z41" s="32">
        <v>7078</v>
      </c>
      <c r="AA41" s="32">
        <v>1700</v>
      </c>
      <c r="AB41" s="32">
        <v>1675</v>
      </c>
      <c r="AC41" s="32">
        <v>6950</v>
      </c>
      <c r="AF41" s="18">
        <f t="shared" si="14"/>
        <v>0</v>
      </c>
      <c r="AG41" s="18">
        <f t="shared" si="15"/>
        <v>-1</v>
      </c>
      <c r="AH41" s="18">
        <f t="shared" si="16"/>
        <v>0</v>
      </c>
      <c r="AI41" s="18">
        <f t="shared" si="17"/>
        <v>3575</v>
      </c>
    </row>
    <row r="42" spans="1:35" ht="15">
      <c r="A42" s="14" t="s">
        <v>12</v>
      </c>
      <c r="B42" s="38">
        <v>126</v>
      </c>
      <c r="C42" s="38">
        <v>123</v>
      </c>
      <c r="D42" s="38">
        <v>83</v>
      </c>
      <c r="E42" s="38">
        <v>93</v>
      </c>
      <c r="F42" s="38">
        <v>134</v>
      </c>
      <c r="G42" s="16">
        <v>132</v>
      </c>
      <c r="H42" s="3">
        <v>126</v>
      </c>
      <c r="I42" s="3">
        <v>147</v>
      </c>
      <c r="J42" s="3">
        <v>147</v>
      </c>
      <c r="K42" s="3">
        <v>149</v>
      </c>
      <c r="L42" s="39">
        <v>114</v>
      </c>
      <c r="M42" s="39">
        <v>136</v>
      </c>
      <c r="N42" s="39">
        <v>158</v>
      </c>
      <c r="O42" s="39">
        <v>174</v>
      </c>
      <c r="P42" s="39">
        <v>582</v>
      </c>
      <c r="Q42" s="39">
        <v>159</v>
      </c>
      <c r="R42" s="39">
        <v>171</v>
      </c>
      <c r="S42" s="39">
        <v>173</v>
      </c>
      <c r="T42" s="39">
        <v>199</v>
      </c>
      <c r="U42" s="39">
        <v>703</v>
      </c>
      <c r="V42" s="39">
        <v>181</v>
      </c>
      <c r="W42" s="39">
        <v>185</v>
      </c>
      <c r="X42" s="40">
        <v>190</v>
      </c>
      <c r="Y42" s="40">
        <v>185</v>
      </c>
      <c r="Z42" s="40">
        <v>741</v>
      </c>
      <c r="AA42" s="40">
        <v>170</v>
      </c>
      <c r="AB42" s="40">
        <v>170</v>
      </c>
      <c r="AC42" s="40">
        <v>690</v>
      </c>
      <c r="AF42" s="18">
        <f t="shared" si="14"/>
        <v>0</v>
      </c>
      <c r="AG42" s="18">
        <f t="shared" si="15"/>
        <v>1</v>
      </c>
      <c r="AH42" s="18">
        <f t="shared" si="16"/>
        <v>0</v>
      </c>
      <c r="AI42" s="18">
        <f t="shared" si="17"/>
        <v>350</v>
      </c>
    </row>
    <row r="43" spans="1:35" ht="15">
      <c r="A43" s="41" t="s">
        <v>35</v>
      </c>
      <c r="B43" s="16"/>
      <c r="C43" s="16"/>
      <c r="D43" s="16">
        <v>2210</v>
      </c>
      <c r="E43" s="16">
        <v>2024</v>
      </c>
      <c r="F43" s="16">
        <v>2196</v>
      </c>
      <c r="G43" s="16">
        <v>2075</v>
      </c>
      <c r="H43" s="3">
        <v>1894</v>
      </c>
      <c r="I43" s="3">
        <v>1951</v>
      </c>
      <c r="J43" s="3">
        <v>2157</v>
      </c>
      <c r="K43" s="3">
        <v>2189</v>
      </c>
      <c r="L43" s="30">
        <v>1446</v>
      </c>
      <c r="M43" s="30">
        <v>1408</v>
      </c>
      <c r="N43" s="30">
        <v>1479</v>
      </c>
      <c r="O43" s="30">
        <v>1416</v>
      </c>
      <c r="P43" s="30">
        <v>5749</v>
      </c>
      <c r="Q43" s="30">
        <v>1452</v>
      </c>
      <c r="R43" s="30">
        <v>1429</v>
      </c>
      <c r="S43" s="30">
        <v>1407</v>
      </c>
      <c r="T43" s="30">
        <v>1508</v>
      </c>
      <c r="U43" s="30">
        <v>5795</v>
      </c>
      <c r="V43" s="30">
        <v>1441</v>
      </c>
      <c r="W43" s="30">
        <v>1444</v>
      </c>
      <c r="X43" s="32">
        <v>1390</v>
      </c>
      <c r="Y43" s="32">
        <v>1485</v>
      </c>
      <c r="Z43" s="32">
        <v>5760</v>
      </c>
      <c r="AA43" s="32">
        <v>1425</v>
      </c>
      <c r="AB43" s="32">
        <v>1400</v>
      </c>
      <c r="AC43" s="32">
        <v>5715</v>
      </c>
      <c r="AF43" s="18">
        <f t="shared" si="14"/>
        <v>0</v>
      </c>
      <c r="AG43" s="18">
        <f t="shared" si="15"/>
        <v>-1</v>
      </c>
      <c r="AH43" s="18">
        <f t="shared" si="16"/>
        <v>0</v>
      </c>
      <c r="AI43" s="18">
        <f t="shared" si="17"/>
        <v>2890</v>
      </c>
    </row>
    <row r="44" spans="1:29" ht="15">
      <c r="A44" s="42" t="s">
        <v>39</v>
      </c>
      <c r="B44" s="6"/>
      <c r="C44" s="6"/>
      <c r="D44" s="6"/>
      <c r="E44" s="6"/>
      <c r="F44" s="6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</row>
    <row r="45" spans="1:29" ht="15">
      <c r="A45" s="44" t="s">
        <v>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ht="15">
      <c r="A46" s="45" t="s">
        <v>31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15">
      <c r="A47" s="46" t="s">
        <v>40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ht="12.75">
      <c r="A48" s="53">
        <v>40400</v>
      </c>
    </row>
    <row r="49" ht="12.75">
      <c r="A49" s="52"/>
    </row>
    <row r="50" ht="12.75">
      <c r="A50" s="52"/>
    </row>
    <row r="56" ht="12.75">
      <c r="A56" s="52"/>
    </row>
  </sheetData>
  <sheetProtection/>
  <printOptions/>
  <pageMargins left="0.25" right="0.25" top="0.5" bottom="0.5" header="0.3" footer="0.3"/>
  <pageSetup fitToWidth="2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Richard Stillman</dc:creator>
  <cp:keywords>red meat, poultry, eggs, market price,</cp:keywords>
  <dc:description/>
  <cp:lastModifiedBy>Richard Stillman</cp:lastModifiedBy>
  <cp:lastPrinted>2012-07-24T13:23:32Z</cp:lastPrinted>
  <dcterms:created xsi:type="dcterms:W3CDTF">1998-11-17T17:16:12Z</dcterms:created>
  <dcterms:modified xsi:type="dcterms:W3CDTF">2012-08-15T13:11:49Z</dcterms:modified>
  <cp:category/>
  <cp:version/>
  <cp:contentType/>
  <cp:contentStatus/>
</cp:coreProperties>
</file>