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2005" sheetId="1" r:id="rId1"/>
    <sheet name="2006" sheetId="2" r:id="rId2"/>
    <sheet name="2007" sheetId="3" r:id="rId3"/>
    <sheet name="2008" sheetId="4" r:id="rId4"/>
    <sheet name="2009" sheetId="5" r:id="rId5"/>
  </sheets>
  <definedNames>
    <definedName name="_Regression_Int" localSheetId="0" hidden="1">1</definedName>
    <definedName name="_Regression_Int" localSheetId="1" hidden="1">1</definedName>
    <definedName name="_xlnm.Print_Area" localSheetId="0">'2005'!$M$1:$Y$59</definedName>
    <definedName name="_xlnm.Print_Area" localSheetId="1">'2006'!$M$1:$Y$56</definedName>
    <definedName name="Print_Area_MI" localSheetId="1">'2006'!$A$1:$O$63</definedName>
    <definedName name="Print_Area_MI">'2005'!$A$1:$O$66</definedName>
    <definedName name="_xlnm.Print_Titles" localSheetId="0">'2005'!$A:$A,'2005'!$1:$6</definedName>
    <definedName name="_xlnm.Print_Titles" localSheetId="1">'2006'!$A:$A,'2006'!$1:$6</definedName>
  </definedNames>
  <calcPr fullCalcOnLoad="1"/>
</workbook>
</file>

<file path=xl/sharedStrings.xml><?xml version="1.0" encoding="utf-8"?>
<sst xmlns="http://schemas.openxmlformats.org/spreadsheetml/2006/main" count="612" uniqueCount="88">
  <si>
    <t>Item</t>
  </si>
  <si>
    <t>Gross value of production:</t>
  </si>
  <si>
    <t xml:space="preserve">   Cattle</t>
  </si>
  <si>
    <t xml:space="preserve">       Total, gross value of production</t>
  </si>
  <si>
    <t>Operating costs:</t>
  </si>
  <si>
    <t xml:space="preserve">   Feed--</t>
  </si>
  <si>
    <t xml:space="preserve">         Total, feed costs</t>
  </si>
  <si>
    <t xml:space="preserve">         Total, operating cost</t>
  </si>
  <si>
    <t>Allocated overhead:</t>
  </si>
  <si>
    <t xml:space="preserve">   Hired labor</t>
  </si>
  <si>
    <t xml:space="preserve">   Opportunity cost of unpaid labor</t>
  </si>
  <si>
    <t xml:space="preserve">   Opportunity cost of land (rental rate)</t>
  </si>
  <si>
    <t xml:space="preserve">   Taxes and insurance</t>
  </si>
  <si>
    <t xml:space="preserve">   General farm overhead</t>
  </si>
  <si>
    <t xml:space="preserve">         Total, allocated overhead</t>
  </si>
  <si>
    <t>Total costs listed</t>
  </si>
  <si>
    <t>Value of production less total costs listed</t>
  </si>
  <si>
    <t>Value of production less operating costs</t>
  </si>
  <si>
    <t xml:space="preserve">Supporting information:   </t>
  </si>
  <si>
    <t xml:space="preserve">    Milk cows (head per farm) </t>
  </si>
  <si>
    <t xml:space="preserve">    Output per cow (pounds)</t>
  </si>
  <si>
    <t xml:space="preserve">    Milk cows injected with bST (head per farm)</t>
  </si>
  <si>
    <t xml:space="preserve">    Milking frequency more than twice per day (percent of farms) </t>
  </si>
  <si>
    <t>associated with the dairy; assessment rebates, refunds, and other dairy-related resources; and the fertilizer value of manure production.</t>
  </si>
  <si>
    <t xml:space="preserve">      Purchased feed</t>
  </si>
  <si>
    <t xml:space="preserve">      Homegrown harvested feed</t>
  </si>
  <si>
    <t xml:space="preserve">      Grazed feed</t>
  </si>
  <si>
    <t xml:space="preserve">  Other--</t>
  </si>
  <si>
    <t xml:space="preserve">     Veterinary and medicine</t>
  </si>
  <si>
    <t xml:space="preserve">     Bedding and litter</t>
  </si>
  <si>
    <t xml:space="preserve">     Marketing</t>
  </si>
  <si>
    <t xml:space="preserve">     Custom services</t>
  </si>
  <si>
    <t xml:space="preserve">     Fuel, lube, and electricity</t>
  </si>
  <si>
    <t xml:space="preserve">     Repairs</t>
  </si>
  <si>
    <t xml:space="preserve">     Interest on operating capital</t>
  </si>
  <si>
    <t xml:space="preserve">    Organic milk sold (percent of sales)</t>
  </si>
  <si>
    <t>California</t>
  </si>
  <si>
    <t xml:space="preserve">   Milk sold</t>
  </si>
  <si>
    <t xml:space="preserve">      </t>
  </si>
  <si>
    <t>Florida</t>
  </si>
  <si>
    <t xml:space="preserve">       </t>
  </si>
  <si>
    <t>Idaho</t>
  </si>
  <si>
    <t>Illinois</t>
  </si>
  <si>
    <t>Indiana</t>
  </si>
  <si>
    <t>Iowa</t>
  </si>
  <si>
    <t>Kentucky</t>
  </si>
  <si>
    <t>Maine</t>
  </si>
  <si>
    <t>Michigan</t>
  </si>
  <si>
    <t>Minnesota</t>
  </si>
  <si>
    <t>Missouri</t>
  </si>
  <si>
    <t>New</t>
  </si>
  <si>
    <t>Mexico</t>
  </si>
  <si>
    <t>York</t>
  </si>
  <si>
    <t>Ohio</t>
  </si>
  <si>
    <t>Oregon</t>
  </si>
  <si>
    <t>Pennsylvania</t>
  </si>
  <si>
    <t>Tennessee</t>
  </si>
  <si>
    <t>Texas</t>
  </si>
  <si>
    <t>Vermont</t>
  </si>
  <si>
    <t>Virginia</t>
  </si>
  <si>
    <t xml:space="preserve">        </t>
  </si>
  <si>
    <t>Wisconsin</t>
  </si>
  <si>
    <t>2/ Income from renting or leasing dairy stock to other operations; renting space to other dairy operations; co-op patronage dividends</t>
  </si>
  <si>
    <t>3/ Costs for third party organic certification</t>
  </si>
  <si>
    <t>All</t>
  </si>
  <si>
    <t xml:space="preserve">Notes: Coefficients of variation (CVs) were checked for the category totals: gross value of production, and feed, operating, allocated overhead, and total costs.  </t>
  </si>
  <si>
    <t>Georgia</t>
  </si>
  <si>
    <t>Washington</t>
  </si>
  <si>
    <t>Dollars per cwt sold</t>
  </si>
  <si>
    <t xml:space="preserve">   Other income 2/</t>
  </si>
  <si>
    <t xml:space="preserve">   Capital recovery of machinery and equipment 4/</t>
  </si>
  <si>
    <t xml:space="preserve">  All CVs were less than 25 percent except for those on feed and allocated overhead costs in Georgia.</t>
  </si>
  <si>
    <t xml:space="preserve">  All CVs were less than 50 percent.  </t>
  </si>
  <si>
    <t xml:space="preserve">     Other operating costs 3/</t>
  </si>
  <si>
    <t>Milk production costs and returns per hundredweight (cwt) sold, by State, 2005 1/</t>
  </si>
  <si>
    <t>1/ Developed from the 2005 Agricultural Resource Management Survey of dairy operations.  The sample of dairies included farms in the States shown plus Arizona.</t>
  </si>
  <si>
    <t>Milk production costs and returns per hundredweight (cwt) sold, by State, 2006 1/</t>
  </si>
  <si>
    <t>Milk production costs and returns per hundredweight (cwt) sold, by State, 2007 1/</t>
  </si>
  <si>
    <t>Milk production costs and returns per hundredweight (cwt) sold, by State, 2008 1/</t>
  </si>
  <si>
    <t xml:space="preserve">     </t>
  </si>
  <si>
    <t>Milk production costs and returns per hundredweight (cwt) sold, by State, 2009 1/</t>
  </si>
  <si>
    <t>===============</t>
  </si>
  <si>
    <t>States</t>
  </si>
  <si>
    <t>1/ Developed by updating data from the 2005 Agricultural Resource Management Survey of dairy operations using 2006 prices and milk production.</t>
  </si>
  <si>
    <t>1/ Developed by updating data from the 2005 Agricultural Resource Management Survey of dairy operations using 2007 prices and milk production.</t>
  </si>
  <si>
    <t>1/ Developed by updating data from the 2005 Agricultural Resource Management Survey of dairy operations using 2008 prices and milk production.</t>
  </si>
  <si>
    <t>1/ Developed by updating data from the 2005 Agricultural Resource Management Survey of dairy operations using 2009 prices and milk production.</t>
  </si>
  <si>
    <t>4/ Machinery and equipment, housing, manure handling, feed storage structures, and the dairy breeding herd.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</si>
</sst>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0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Border="1" applyAlignment="1" applyProtection="1" quotePrefix="1">
      <alignment/>
      <protection/>
    </xf>
    <xf numFmtId="0" fontId="2" fillId="0" borderId="0" xfId="0" applyFont="1" applyAlignment="1" quotePrefix="1">
      <alignment horizontal="left"/>
    </xf>
    <xf numFmtId="164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2" fontId="2" fillId="0" borderId="0" xfId="55" applyNumberFormat="1">
      <alignment/>
      <protection/>
    </xf>
    <xf numFmtId="0" fontId="0" fillId="0" borderId="11" xfId="0" applyBorder="1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2" fontId="2" fillId="0" borderId="0" xfId="55" applyNumberFormat="1" applyFont="1">
      <alignment/>
      <protection/>
    </xf>
    <xf numFmtId="164" fontId="2" fillId="0" borderId="11" xfId="0" applyNumberFormat="1" applyFont="1" applyBorder="1" applyAlignment="1" applyProtection="1">
      <alignment/>
      <protection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2" fillId="0" borderId="0" xfId="0" applyFont="1" applyAlignment="1" applyProtection="1" quotePrefix="1">
      <alignment horizontal="right"/>
      <protection/>
    </xf>
    <xf numFmtId="0" fontId="0" fillId="0" borderId="11" xfId="0" applyBorder="1" applyAlignment="1">
      <alignment horizontal="right"/>
    </xf>
    <xf numFmtId="164" fontId="0" fillId="0" borderId="11" xfId="0" applyNumberFormat="1" applyBorder="1" applyAlignment="1" applyProtection="1">
      <alignment/>
      <protection/>
    </xf>
    <xf numFmtId="0" fontId="39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3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 quotePrefix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8"/>
  <sheetViews>
    <sheetView showGridLines="0" tabSelected="1" zoomScalePageLayoutView="0" workbookViewId="0" topLeftCell="A1">
      <selection activeCell="A1" sqref="A1"/>
    </sheetView>
  </sheetViews>
  <sheetFormatPr defaultColWidth="11.4453125" defaultRowHeight="15.75"/>
  <cols>
    <col min="1" max="1" width="42.77734375" style="0" customWidth="1"/>
    <col min="2" max="25" width="8.77734375" style="0" customWidth="1"/>
  </cols>
  <sheetData>
    <row r="1" spans="1:15" ht="15.75">
      <c r="A1" s="18" t="s">
        <v>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.2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25" ht="15.75">
      <c r="A3" s="5"/>
      <c r="B3" s="22"/>
      <c r="C3" s="23"/>
      <c r="D3" s="22"/>
      <c r="E3" s="23"/>
      <c r="F3" s="22"/>
      <c r="G3" s="23"/>
      <c r="H3" s="22"/>
      <c r="I3" s="23"/>
      <c r="J3" s="22"/>
      <c r="K3" s="23"/>
      <c r="L3" s="22"/>
      <c r="M3" s="23"/>
      <c r="N3" s="25" t="s">
        <v>50</v>
      </c>
      <c r="O3" s="31" t="s">
        <v>50</v>
      </c>
      <c r="P3" s="24"/>
      <c r="Q3" s="24"/>
      <c r="R3" s="24"/>
      <c r="S3" s="24"/>
      <c r="T3" s="24"/>
      <c r="U3" s="24"/>
      <c r="V3" s="24"/>
      <c r="W3" s="24"/>
      <c r="X3" s="24"/>
      <c r="Y3" s="45" t="s">
        <v>64</v>
      </c>
    </row>
    <row r="4" spans="1:25" ht="15.75">
      <c r="A4" s="18" t="s">
        <v>0</v>
      </c>
      <c r="B4" s="25" t="s">
        <v>36</v>
      </c>
      <c r="C4" s="25" t="s">
        <v>39</v>
      </c>
      <c r="D4" s="25" t="s">
        <v>66</v>
      </c>
      <c r="E4" s="25" t="s">
        <v>41</v>
      </c>
      <c r="F4" s="25" t="s">
        <v>42</v>
      </c>
      <c r="G4" s="25" t="s">
        <v>43</v>
      </c>
      <c r="H4" s="25" t="s">
        <v>44</v>
      </c>
      <c r="I4" s="25" t="s">
        <v>45</v>
      </c>
      <c r="J4" s="25" t="s">
        <v>46</v>
      </c>
      <c r="K4" s="25" t="s">
        <v>47</v>
      </c>
      <c r="L4" s="25" t="s">
        <v>48</v>
      </c>
      <c r="M4" s="25" t="s">
        <v>49</v>
      </c>
      <c r="N4" s="25" t="s">
        <v>51</v>
      </c>
      <c r="O4" s="25" t="s">
        <v>52</v>
      </c>
      <c r="P4" s="26" t="s">
        <v>53</v>
      </c>
      <c r="Q4" s="26" t="s">
        <v>54</v>
      </c>
      <c r="R4" s="26" t="s">
        <v>55</v>
      </c>
      <c r="S4" s="26" t="s">
        <v>56</v>
      </c>
      <c r="T4" s="26" t="s">
        <v>57</v>
      </c>
      <c r="U4" s="26" t="s">
        <v>58</v>
      </c>
      <c r="V4" s="26" t="s">
        <v>59</v>
      </c>
      <c r="W4" s="26" t="s">
        <v>67</v>
      </c>
      <c r="X4" s="26" t="s">
        <v>61</v>
      </c>
      <c r="Y4" s="46" t="s">
        <v>82</v>
      </c>
    </row>
    <row r="5" spans="1:24" ht="2.25" customHeight="1" thickBot="1">
      <c r="A5" s="9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7"/>
      <c r="Q5" s="27"/>
      <c r="R5" s="27"/>
      <c r="S5" s="27"/>
      <c r="T5" s="27"/>
      <c r="U5" s="27"/>
      <c r="V5" s="27"/>
      <c r="W5" s="27"/>
      <c r="X5" s="27"/>
    </row>
    <row r="6" spans="1:25" ht="15.75">
      <c r="A6" s="5"/>
      <c r="B6" s="5"/>
      <c r="C6" s="5"/>
      <c r="D6" s="5"/>
      <c r="E6" s="5"/>
      <c r="F6" s="5"/>
      <c r="G6" s="5"/>
      <c r="I6" s="11"/>
      <c r="J6" s="5"/>
      <c r="K6" s="5"/>
      <c r="L6" s="5"/>
      <c r="M6" s="10" t="s">
        <v>68</v>
      </c>
      <c r="N6" s="5"/>
      <c r="O6" s="5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17" ht="15.75">
      <c r="A7" s="5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"/>
      <c r="Q7" s="1"/>
    </row>
    <row r="8" spans="1:25" ht="15.75">
      <c r="A8" s="5" t="s">
        <v>37</v>
      </c>
      <c r="B8" s="43">
        <v>13.99</v>
      </c>
      <c r="C8" s="43">
        <v>18</v>
      </c>
      <c r="D8" s="43">
        <v>16.94</v>
      </c>
      <c r="E8" s="43">
        <v>14.82</v>
      </c>
      <c r="F8" s="43">
        <v>15.39</v>
      </c>
      <c r="G8" s="43">
        <v>15.48</v>
      </c>
      <c r="H8" s="43">
        <v>15.13</v>
      </c>
      <c r="I8" s="43">
        <v>15.41</v>
      </c>
      <c r="J8" s="43">
        <v>17.71</v>
      </c>
      <c r="K8" s="43">
        <v>15.67</v>
      </c>
      <c r="L8" s="43">
        <v>15.46</v>
      </c>
      <c r="M8" s="43">
        <v>14.59</v>
      </c>
      <c r="N8" s="43">
        <v>13.8</v>
      </c>
      <c r="O8" s="43">
        <v>15.91</v>
      </c>
      <c r="P8" s="43">
        <v>15.54</v>
      </c>
      <c r="Q8" s="43">
        <v>15.64</v>
      </c>
      <c r="R8" s="43">
        <v>16.02</v>
      </c>
      <c r="S8" s="43">
        <v>16.04</v>
      </c>
      <c r="T8" s="43">
        <v>15.07</v>
      </c>
      <c r="U8" s="43">
        <v>16.23</v>
      </c>
      <c r="V8" s="43">
        <v>16.43</v>
      </c>
      <c r="W8" s="43">
        <v>15.03</v>
      </c>
      <c r="X8" s="43">
        <v>15.92</v>
      </c>
      <c r="Y8" s="4">
        <v>15.23</v>
      </c>
    </row>
    <row r="9" spans="1:25" ht="15.75">
      <c r="A9" s="5" t="s">
        <v>2</v>
      </c>
      <c r="B9" s="43">
        <v>1.15</v>
      </c>
      <c r="C9" s="43">
        <v>1.08</v>
      </c>
      <c r="D9" s="43">
        <v>0.95</v>
      </c>
      <c r="E9" s="43">
        <v>1.29</v>
      </c>
      <c r="F9" s="43">
        <v>1.25</v>
      </c>
      <c r="G9" s="43">
        <v>1.36</v>
      </c>
      <c r="H9" s="43">
        <v>1.14</v>
      </c>
      <c r="I9" s="43">
        <v>1.98</v>
      </c>
      <c r="J9" s="43">
        <v>1</v>
      </c>
      <c r="K9" s="43">
        <v>1.56</v>
      </c>
      <c r="L9" s="43">
        <v>1.53</v>
      </c>
      <c r="M9" s="43">
        <v>3.41</v>
      </c>
      <c r="N9" s="43">
        <v>2.25</v>
      </c>
      <c r="O9" s="43">
        <v>1.11</v>
      </c>
      <c r="P9" s="43">
        <v>1.41</v>
      </c>
      <c r="Q9" s="43">
        <v>1.07</v>
      </c>
      <c r="R9" s="43">
        <v>1.17</v>
      </c>
      <c r="S9" s="43">
        <v>1.35</v>
      </c>
      <c r="T9" s="43">
        <v>1.2</v>
      </c>
      <c r="U9" s="43">
        <v>1.11</v>
      </c>
      <c r="V9" s="43">
        <v>1.55</v>
      </c>
      <c r="W9" s="43">
        <v>0.8</v>
      </c>
      <c r="X9" s="43">
        <v>1.28</v>
      </c>
      <c r="Y9" s="4">
        <v>1.3</v>
      </c>
    </row>
    <row r="10" spans="1:25" ht="15.75">
      <c r="A10" s="5" t="s">
        <v>69</v>
      </c>
      <c r="B10" s="43">
        <v>0.5</v>
      </c>
      <c r="C10" s="43">
        <v>0.56</v>
      </c>
      <c r="D10" s="43">
        <v>0.48</v>
      </c>
      <c r="E10" s="43">
        <v>0.46</v>
      </c>
      <c r="F10" s="43">
        <v>0.84</v>
      </c>
      <c r="G10" s="43">
        <v>0.51</v>
      </c>
      <c r="H10" s="43">
        <v>0.39</v>
      </c>
      <c r="I10" s="43">
        <v>0.54</v>
      </c>
      <c r="J10" s="43">
        <v>0.54</v>
      </c>
      <c r="K10" s="43">
        <v>0.48</v>
      </c>
      <c r="L10" s="43">
        <v>0.52</v>
      </c>
      <c r="M10" s="43">
        <v>0.5</v>
      </c>
      <c r="N10" s="43">
        <v>0.46</v>
      </c>
      <c r="O10" s="43">
        <v>0.55</v>
      </c>
      <c r="P10" s="43">
        <v>0.44</v>
      </c>
      <c r="Q10" s="43">
        <v>0.69</v>
      </c>
      <c r="R10" s="43">
        <v>0.47</v>
      </c>
      <c r="S10" s="43">
        <v>0.64</v>
      </c>
      <c r="T10" s="43">
        <v>0.47</v>
      </c>
      <c r="U10" s="43">
        <v>0.68</v>
      </c>
      <c r="V10" s="43">
        <v>0.6</v>
      </c>
      <c r="W10" s="43">
        <v>0.37</v>
      </c>
      <c r="X10" s="43">
        <v>0.48</v>
      </c>
      <c r="Y10" s="4">
        <v>0.5</v>
      </c>
    </row>
    <row r="11" spans="1:25" ht="15.75">
      <c r="A11" s="5" t="s">
        <v>3</v>
      </c>
      <c r="B11" s="43">
        <f>SUM(B8:B10)</f>
        <v>15.64</v>
      </c>
      <c r="C11" s="43">
        <f aca="true" t="shared" si="0" ref="C11:Y11">SUM(C8:C10)</f>
        <v>19.639999999999997</v>
      </c>
      <c r="D11" s="43">
        <f t="shared" si="0"/>
        <v>18.37</v>
      </c>
      <c r="E11" s="43">
        <f t="shared" si="0"/>
        <v>16.57</v>
      </c>
      <c r="F11" s="43">
        <f t="shared" si="0"/>
        <v>17.48</v>
      </c>
      <c r="G11" s="43">
        <f t="shared" si="0"/>
        <v>17.35</v>
      </c>
      <c r="H11" s="43">
        <f t="shared" si="0"/>
        <v>16.66</v>
      </c>
      <c r="I11" s="43">
        <f t="shared" si="0"/>
        <v>17.93</v>
      </c>
      <c r="J11" s="43">
        <f t="shared" si="0"/>
        <v>19.25</v>
      </c>
      <c r="K11" s="43">
        <f t="shared" si="0"/>
        <v>17.71</v>
      </c>
      <c r="L11" s="43">
        <f t="shared" si="0"/>
        <v>17.51</v>
      </c>
      <c r="M11" s="43">
        <f t="shared" si="0"/>
        <v>18.5</v>
      </c>
      <c r="N11" s="43">
        <f t="shared" si="0"/>
        <v>16.51</v>
      </c>
      <c r="O11" s="43">
        <f t="shared" si="0"/>
        <v>17.57</v>
      </c>
      <c r="P11" s="43">
        <f t="shared" si="0"/>
        <v>17.39</v>
      </c>
      <c r="Q11" s="43">
        <f t="shared" si="0"/>
        <v>17.400000000000002</v>
      </c>
      <c r="R11" s="43">
        <f t="shared" si="0"/>
        <v>17.659999999999997</v>
      </c>
      <c r="S11" s="43">
        <f t="shared" si="0"/>
        <v>18.03</v>
      </c>
      <c r="T11" s="43">
        <f t="shared" si="0"/>
        <v>16.74</v>
      </c>
      <c r="U11" s="43">
        <f t="shared" si="0"/>
        <v>18.02</v>
      </c>
      <c r="V11" s="43">
        <f t="shared" si="0"/>
        <v>18.580000000000002</v>
      </c>
      <c r="W11" s="43">
        <f t="shared" si="0"/>
        <v>16.2</v>
      </c>
      <c r="X11" s="43">
        <f t="shared" si="0"/>
        <v>17.68</v>
      </c>
      <c r="Y11" s="43">
        <f t="shared" si="0"/>
        <v>17.03</v>
      </c>
    </row>
    <row r="12" spans="1:25" ht="15.75">
      <c r="A12" s="5"/>
      <c r="B12" s="4"/>
      <c r="C12" s="19"/>
      <c r="D12" s="4"/>
      <c r="E12" s="19"/>
      <c r="F12" s="4"/>
      <c r="G12" s="19"/>
      <c r="H12" s="4"/>
      <c r="I12" s="28"/>
      <c r="J12" s="4"/>
      <c r="K12" s="28"/>
      <c r="L12" s="4"/>
      <c r="M12" s="28"/>
      <c r="N12" s="4"/>
      <c r="O12" s="28"/>
      <c r="P12" s="3"/>
      <c r="Q12" s="3"/>
      <c r="R12" s="4"/>
      <c r="S12" s="4"/>
      <c r="T12" s="4"/>
      <c r="U12" s="4"/>
      <c r="V12" s="4"/>
      <c r="W12" s="4"/>
      <c r="X12" s="4"/>
      <c r="Y12" s="4" t="s">
        <v>40</v>
      </c>
    </row>
    <row r="13" spans="1:25" ht="15.75">
      <c r="A13" s="5" t="s">
        <v>4</v>
      </c>
      <c r="B13" s="4"/>
      <c r="C13" s="19"/>
      <c r="D13" s="4"/>
      <c r="E13" s="19"/>
      <c r="F13" s="4"/>
      <c r="G13" s="19"/>
      <c r="H13" s="4"/>
      <c r="I13" s="28"/>
      <c r="J13" s="4"/>
      <c r="K13" s="28"/>
      <c r="L13" s="4"/>
      <c r="M13" s="28"/>
      <c r="N13" s="4"/>
      <c r="O13" s="28"/>
      <c r="P13" s="3"/>
      <c r="Q13" s="3"/>
      <c r="R13" s="4"/>
      <c r="S13" s="4"/>
      <c r="T13" s="4"/>
      <c r="U13" s="4"/>
      <c r="V13" s="4"/>
      <c r="W13" s="4"/>
      <c r="X13" s="4"/>
      <c r="Y13" s="4" t="s">
        <v>40</v>
      </c>
    </row>
    <row r="14" ht="15.75">
      <c r="A14" s="5" t="s">
        <v>5</v>
      </c>
    </row>
    <row r="15" spans="1:25" ht="15.75">
      <c r="A15" s="5" t="s">
        <v>24</v>
      </c>
      <c r="B15" s="43">
        <v>6.61</v>
      </c>
      <c r="C15" s="43">
        <v>7.22</v>
      </c>
      <c r="D15" s="43">
        <v>5.44</v>
      </c>
      <c r="E15" s="43">
        <v>5.68</v>
      </c>
      <c r="F15" s="43">
        <v>4.21</v>
      </c>
      <c r="G15" s="43">
        <v>4.3</v>
      </c>
      <c r="H15" s="43">
        <v>3.87</v>
      </c>
      <c r="I15" s="43">
        <v>4.03</v>
      </c>
      <c r="J15" s="43">
        <v>5.34</v>
      </c>
      <c r="K15" s="43">
        <v>3.98</v>
      </c>
      <c r="L15" s="43">
        <v>3.25</v>
      </c>
      <c r="M15" s="43">
        <v>5.13</v>
      </c>
      <c r="N15" s="43">
        <v>5.51</v>
      </c>
      <c r="O15" s="43">
        <v>3.93</v>
      </c>
      <c r="P15" s="43">
        <v>4.17</v>
      </c>
      <c r="Q15" s="43">
        <v>6.63</v>
      </c>
      <c r="R15" s="43">
        <v>4.1</v>
      </c>
      <c r="S15" s="43">
        <v>5.6</v>
      </c>
      <c r="T15" s="43">
        <v>7.18</v>
      </c>
      <c r="U15" s="43">
        <v>4.29</v>
      </c>
      <c r="V15" s="43">
        <v>4.82</v>
      </c>
      <c r="W15" s="43">
        <v>5.67</v>
      </c>
      <c r="X15" s="43">
        <v>3.6</v>
      </c>
      <c r="Y15" s="4">
        <v>5.03</v>
      </c>
    </row>
    <row r="16" spans="1:25" ht="15.75">
      <c r="A16" s="5" t="s">
        <v>25</v>
      </c>
      <c r="B16" s="43">
        <v>1.51</v>
      </c>
      <c r="C16" s="43">
        <v>1.72</v>
      </c>
      <c r="D16" s="43">
        <v>1.95</v>
      </c>
      <c r="E16" s="43">
        <v>3.17</v>
      </c>
      <c r="F16" s="43">
        <v>3.33</v>
      </c>
      <c r="G16" s="43">
        <v>2.9</v>
      </c>
      <c r="H16" s="43">
        <v>3.54</v>
      </c>
      <c r="I16" s="43">
        <v>4.87</v>
      </c>
      <c r="J16" s="43">
        <v>4.84</v>
      </c>
      <c r="K16" s="43">
        <v>3.67</v>
      </c>
      <c r="L16" s="43">
        <v>4.28</v>
      </c>
      <c r="M16" s="43">
        <v>1.98</v>
      </c>
      <c r="N16" s="43">
        <v>0.87</v>
      </c>
      <c r="O16" s="43">
        <v>4.83</v>
      </c>
      <c r="P16" s="43">
        <v>3.32</v>
      </c>
      <c r="Q16" s="43">
        <v>1.83</v>
      </c>
      <c r="R16" s="43">
        <v>4.97</v>
      </c>
      <c r="S16" s="43">
        <v>4.47</v>
      </c>
      <c r="T16" s="43">
        <v>0.91</v>
      </c>
      <c r="U16" s="43">
        <v>3.8</v>
      </c>
      <c r="V16" s="43">
        <v>4.74</v>
      </c>
      <c r="W16" s="43">
        <v>1.37</v>
      </c>
      <c r="X16" s="43">
        <v>4.32</v>
      </c>
      <c r="Y16" s="4">
        <v>3.02</v>
      </c>
    </row>
    <row r="17" spans="1:25" ht="15.75">
      <c r="A17" s="5" t="s">
        <v>26</v>
      </c>
      <c r="B17" s="43">
        <v>0.05</v>
      </c>
      <c r="C17" s="43">
        <v>0.12</v>
      </c>
      <c r="D17" s="43">
        <v>0.2</v>
      </c>
      <c r="E17" s="43">
        <v>0.09</v>
      </c>
      <c r="F17" s="43">
        <v>0.05</v>
      </c>
      <c r="G17" s="43">
        <v>0.09</v>
      </c>
      <c r="H17" s="43">
        <v>0.17</v>
      </c>
      <c r="I17" s="43">
        <v>0.39</v>
      </c>
      <c r="J17" s="43">
        <v>0.17</v>
      </c>
      <c r="K17" s="43">
        <v>0.04</v>
      </c>
      <c r="L17" s="43">
        <v>0.07</v>
      </c>
      <c r="M17" s="43">
        <v>0.29</v>
      </c>
      <c r="N17" s="43">
        <v>0.01</v>
      </c>
      <c r="O17" s="43">
        <v>0.1</v>
      </c>
      <c r="P17" s="43">
        <v>0.08</v>
      </c>
      <c r="Q17" s="43">
        <v>0.18</v>
      </c>
      <c r="R17" s="43">
        <v>0.12</v>
      </c>
      <c r="S17" s="43">
        <v>0.27</v>
      </c>
      <c r="T17" s="43">
        <v>0.16</v>
      </c>
      <c r="U17" s="43">
        <v>0.17</v>
      </c>
      <c r="V17" s="43">
        <v>0.13</v>
      </c>
      <c r="W17" s="43">
        <v>0.03</v>
      </c>
      <c r="X17" s="43">
        <v>0.1</v>
      </c>
      <c r="Y17" s="4">
        <v>0.09</v>
      </c>
    </row>
    <row r="18" spans="1:25" ht="15.75">
      <c r="A18" s="5" t="s">
        <v>6</v>
      </c>
      <c r="B18" s="43">
        <f>SUM(B15:B17)</f>
        <v>8.170000000000002</v>
      </c>
      <c r="C18" s="43">
        <f aca="true" t="shared" si="1" ref="C18:Y18">SUM(C15:C17)</f>
        <v>9.059999999999999</v>
      </c>
      <c r="D18" s="43">
        <f t="shared" si="1"/>
        <v>7.590000000000001</v>
      </c>
      <c r="E18" s="43">
        <f t="shared" si="1"/>
        <v>8.94</v>
      </c>
      <c r="F18" s="43">
        <f t="shared" si="1"/>
        <v>7.59</v>
      </c>
      <c r="G18" s="43">
        <f t="shared" si="1"/>
        <v>7.289999999999999</v>
      </c>
      <c r="H18" s="43">
        <f t="shared" si="1"/>
        <v>7.58</v>
      </c>
      <c r="I18" s="43">
        <f t="shared" si="1"/>
        <v>9.290000000000001</v>
      </c>
      <c r="J18" s="43">
        <f t="shared" si="1"/>
        <v>10.35</v>
      </c>
      <c r="K18" s="43">
        <f t="shared" si="1"/>
        <v>7.69</v>
      </c>
      <c r="L18" s="43">
        <f t="shared" si="1"/>
        <v>7.6000000000000005</v>
      </c>
      <c r="M18" s="43">
        <f t="shared" si="1"/>
        <v>7.3999999999999995</v>
      </c>
      <c r="N18" s="43">
        <f t="shared" si="1"/>
        <v>6.39</v>
      </c>
      <c r="O18" s="43">
        <f t="shared" si="1"/>
        <v>8.86</v>
      </c>
      <c r="P18" s="43">
        <f t="shared" si="1"/>
        <v>7.57</v>
      </c>
      <c r="Q18" s="43">
        <f t="shared" si="1"/>
        <v>8.64</v>
      </c>
      <c r="R18" s="43">
        <f t="shared" si="1"/>
        <v>9.19</v>
      </c>
      <c r="S18" s="43">
        <f t="shared" si="1"/>
        <v>10.34</v>
      </c>
      <c r="T18" s="43">
        <f t="shared" si="1"/>
        <v>8.25</v>
      </c>
      <c r="U18" s="43">
        <f t="shared" si="1"/>
        <v>8.26</v>
      </c>
      <c r="V18" s="43">
        <f t="shared" si="1"/>
        <v>9.690000000000001</v>
      </c>
      <c r="W18" s="43">
        <f t="shared" si="1"/>
        <v>7.07</v>
      </c>
      <c r="X18" s="43">
        <f t="shared" si="1"/>
        <v>8.02</v>
      </c>
      <c r="Y18" s="43">
        <f t="shared" si="1"/>
        <v>8.14</v>
      </c>
    </row>
    <row r="19" spans="1:25" ht="15.75">
      <c r="A19" s="5" t="s">
        <v>27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 t="s">
        <v>40</v>
      </c>
    </row>
    <row r="20" spans="1:25" ht="15.75">
      <c r="A20" s="5" t="s">
        <v>28</v>
      </c>
      <c r="B20" s="43">
        <v>0.54</v>
      </c>
      <c r="C20" s="43">
        <v>0.79</v>
      </c>
      <c r="D20" s="43">
        <v>0.62</v>
      </c>
      <c r="E20" s="43">
        <v>0.65</v>
      </c>
      <c r="F20" s="43">
        <v>1.11</v>
      </c>
      <c r="G20" s="43">
        <v>0.98</v>
      </c>
      <c r="H20" s="43">
        <v>0.97</v>
      </c>
      <c r="I20" s="43">
        <v>0.49</v>
      </c>
      <c r="J20" s="43">
        <v>0.87</v>
      </c>
      <c r="K20" s="43">
        <v>0.93</v>
      </c>
      <c r="L20" s="43">
        <v>1.09</v>
      </c>
      <c r="M20" s="43">
        <v>0.73</v>
      </c>
      <c r="N20" s="43">
        <v>0.51</v>
      </c>
      <c r="O20" s="43">
        <v>0.8</v>
      </c>
      <c r="P20" s="43">
        <v>1.01</v>
      </c>
      <c r="Q20" s="43">
        <v>0.67</v>
      </c>
      <c r="R20" s="43">
        <v>1.02</v>
      </c>
      <c r="S20" s="43">
        <v>0.73</v>
      </c>
      <c r="T20" s="43">
        <v>0.59</v>
      </c>
      <c r="U20" s="43">
        <v>0.76</v>
      </c>
      <c r="V20" s="43">
        <v>1.18</v>
      </c>
      <c r="W20" s="43">
        <v>0.73</v>
      </c>
      <c r="X20" s="43">
        <v>0.94</v>
      </c>
      <c r="Y20" s="4">
        <v>0.78</v>
      </c>
    </row>
    <row r="21" spans="1:25" ht="15.75">
      <c r="A21" s="5" t="s">
        <v>29</v>
      </c>
      <c r="B21" s="43">
        <v>0.04</v>
      </c>
      <c r="C21" s="43">
        <v>0.03</v>
      </c>
      <c r="D21" s="43">
        <v>0.03</v>
      </c>
      <c r="E21" s="43">
        <v>0.22</v>
      </c>
      <c r="F21" s="43">
        <v>0.32</v>
      </c>
      <c r="G21" s="43">
        <v>0.38</v>
      </c>
      <c r="H21" s="43">
        <v>0.27</v>
      </c>
      <c r="I21" s="43">
        <v>0.19</v>
      </c>
      <c r="J21" s="43">
        <v>0.33</v>
      </c>
      <c r="K21" s="43">
        <v>0.22</v>
      </c>
      <c r="L21" s="43">
        <v>0.3</v>
      </c>
      <c r="M21" s="43">
        <v>0.13</v>
      </c>
      <c r="N21" s="43">
        <v>0</v>
      </c>
      <c r="O21" s="43">
        <v>0.44</v>
      </c>
      <c r="P21" s="43">
        <v>0.34</v>
      </c>
      <c r="Q21" s="43">
        <v>0.16</v>
      </c>
      <c r="R21" s="43">
        <v>0.56</v>
      </c>
      <c r="S21" s="43">
        <v>0.09</v>
      </c>
      <c r="T21" s="43">
        <v>0.14</v>
      </c>
      <c r="U21" s="43">
        <v>0.37</v>
      </c>
      <c r="V21" s="43">
        <v>0.23</v>
      </c>
      <c r="W21" s="43">
        <v>0.19</v>
      </c>
      <c r="X21" s="43">
        <v>0.23</v>
      </c>
      <c r="Y21" s="4">
        <v>0.22</v>
      </c>
    </row>
    <row r="22" spans="1:25" ht="15.75">
      <c r="A22" s="5" t="s">
        <v>30</v>
      </c>
      <c r="B22" s="43">
        <v>0.28</v>
      </c>
      <c r="C22" s="43">
        <v>0.18</v>
      </c>
      <c r="D22" s="43">
        <v>0.7</v>
      </c>
      <c r="E22" s="43">
        <v>0.25</v>
      </c>
      <c r="F22" s="43">
        <v>0.29</v>
      </c>
      <c r="G22" s="43">
        <v>0.22</v>
      </c>
      <c r="H22" s="43">
        <v>0.28</v>
      </c>
      <c r="I22" s="43">
        <v>0.24</v>
      </c>
      <c r="J22" s="43">
        <v>0.29</v>
      </c>
      <c r="K22" s="43">
        <v>0.21</v>
      </c>
      <c r="L22" s="43">
        <v>0.21</v>
      </c>
      <c r="M22" s="43">
        <v>0.38</v>
      </c>
      <c r="N22" s="43">
        <v>0.36</v>
      </c>
      <c r="O22" s="43">
        <v>0.23</v>
      </c>
      <c r="P22" s="43">
        <v>0.26</v>
      </c>
      <c r="Q22" s="43">
        <v>0.21</v>
      </c>
      <c r="R22" s="43">
        <v>0.3</v>
      </c>
      <c r="S22" s="43">
        <v>0.26</v>
      </c>
      <c r="T22" s="43">
        <v>0.27</v>
      </c>
      <c r="U22" s="43">
        <v>0.24</v>
      </c>
      <c r="V22" s="43">
        <v>0.33</v>
      </c>
      <c r="W22" s="43">
        <v>0.28</v>
      </c>
      <c r="X22" s="43">
        <v>0.2</v>
      </c>
      <c r="Y22" s="4">
        <v>0.26</v>
      </c>
    </row>
    <row r="23" spans="1:25" ht="15.75">
      <c r="A23" s="5" t="s">
        <v>31</v>
      </c>
      <c r="B23" s="43">
        <v>0.31</v>
      </c>
      <c r="C23" s="43">
        <v>0.72</v>
      </c>
      <c r="D23" s="43">
        <v>0.79</v>
      </c>
      <c r="E23" s="43">
        <v>0.53</v>
      </c>
      <c r="F23" s="43">
        <v>0.43</v>
      </c>
      <c r="G23" s="43">
        <v>0.65</v>
      </c>
      <c r="H23" s="43">
        <v>0.4</v>
      </c>
      <c r="I23" s="43">
        <v>0.37</v>
      </c>
      <c r="J23" s="43">
        <v>0.29</v>
      </c>
      <c r="K23" s="43">
        <v>0.44</v>
      </c>
      <c r="L23" s="43">
        <v>0.3</v>
      </c>
      <c r="M23" s="43">
        <v>0.16</v>
      </c>
      <c r="N23" s="43">
        <v>0.41</v>
      </c>
      <c r="O23" s="43">
        <v>0.52</v>
      </c>
      <c r="P23" s="43">
        <v>0.47</v>
      </c>
      <c r="Q23" s="43">
        <v>0.38</v>
      </c>
      <c r="R23" s="43">
        <v>0.56</v>
      </c>
      <c r="S23" s="43">
        <v>0.58</v>
      </c>
      <c r="T23" s="43">
        <v>0.46</v>
      </c>
      <c r="U23" s="43">
        <v>0.4</v>
      </c>
      <c r="V23" s="43">
        <v>0.54</v>
      </c>
      <c r="W23" s="43">
        <v>0.35</v>
      </c>
      <c r="X23" s="43">
        <v>0.37</v>
      </c>
      <c r="Y23" s="4">
        <v>0.41</v>
      </c>
    </row>
    <row r="24" spans="1:25" ht="15.75">
      <c r="A24" s="5" t="s">
        <v>32</v>
      </c>
      <c r="B24" s="43">
        <v>0.41</v>
      </c>
      <c r="C24" s="43">
        <v>0.7</v>
      </c>
      <c r="D24" s="43">
        <v>0.59</v>
      </c>
      <c r="E24" s="43">
        <v>0.55</v>
      </c>
      <c r="F24" s="43">
        <v>0.59</v>
      </c>
      <c r="G24" s="43">
        <v>0.61</v>
      </c>
      <c r="H24" s="43">
        <v>0.45</v>
      </c>
      <c r="I24" s="43">
        <v>0.51</v>
      </c>
      <c r="J24" s="43">
        <v>0.73</v>
      </c>
      <c r="K24" s="43">
        <v>0.62</v>
      </c>
      <c r="L24" s="43">
        <v>0.68</v>
      </c>
      <c r="M24" s="43">
        <v>0.6</v>
      </c>
      <c r="N24" s="43">
        <v>0.29</v>
      </c>
      <c r="O24" s="43">
        <v>0.75</v>
      </c>
      <c r="P24" s="43">
        <v>0.56</v>
      </c>
      <c r="Q24" s="43">
        <v>0.57</v>
      </c>
      <c r="R24" s="43">
        <v>0.75</v>
      </c>
      <c r="S24" s="43">
        <v>0.87</v>
      </c>
      <c r="T24" s="43">
        <v>0.61</v>
      </c>
      <c r="U24" s="43">
        <v>0.66</v>
      </c>
      <c r="V24" s="43">
        <v>0.66</v>
      </c>
      <c r="W24" s="43">
        <v>0.34</v>
      </c>
      <c r="X24" s="43">
        <v>0.56</v>
      </c>
      <c r="Y24" s="4">
        <v>0.55</v>
      </c>
    </row>
    <row r="25" spans="1:25" ht="15.75">
      <c r="A25" s="5" t="s">
        <v>33</v>
      </c>
      <c r="B25" s="43">
        <v>0.33</v>
      </c>
      <c r="C25" s="43">
        <v>0.73</v>
      </c>
      <c r="D25" s="43">
        <v>0.56</v>
      </c>
      <c r="E25" s="43">
        <v>0.64</v>
      </c>
      <c r="F25" s="43">
        <v>0.72</v>
      </c>
      <c r="G25" s="43">
        <v>0.67</v>
      </c>
      <c r="H25" s="43">
        <v>0.7</v>
      </c>
      <c r="I25" s="43">
        <v>0.57</v>
      </c>
      <c r="J25" s="43">
        <v>0.78</v>
      </c>
      <c r="K25" s="43">
        <v>0.71</v>
      </c>
      <c r="L25" s="43">
        <v>0.61</v>
      </c>
      <c r="M25" s="43">
        <v>0.74</v>
      </c>
      <c r="N25" s="43">
        <v>0.25</v>
      </c>
      <c r="O25" s="43">
        <v>0.77</v>
      </c>
      <c r="P25" s="43">
        <v>0.69</v>
      </c>
      <c r="Q25" s="43">
        <v>0.72</v>
      </c>
      <c r="R25" s="43">
        <v>0.76</v>
      </c>
      <c r="S25" s="43">
        <v>0.76</v>
      </c>
      <c r="T25" s="43">
        <v>0.43</v>
      </c>
      <c r="U25" s="43">
        <v>0.5</v>
      </c>
      <c r="V25" s="43">
        <v>0.85</v>
      </c>
      <c r="W25" s="43">
        <v>0.46</v>
      </c>
      <c r="X25" s="43">
        <v>0.62</v>
      </c>
      <c r="Y25" s="4">
        <v>0.56</v>
      </c>
    </row>
    <row r="26" spans="1:25" ht="15.75">
      <c r="A26" s="5" t="s">
        <v>73</v>
      </c>
      <c r="B26" s="43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0.01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">
        <v>0</v>
      </c>
    </row>
    <row r="27" spans="1:25" ht="15.75">
      <c r="A27" s="5" t="s">
        <v>34</v>
      </c>
      <c r="B27" s="43">
        <v>0.17</v>
      </c>
      <c r="C27" s="43">
        <v>0.21</v>
      </c>
      <c r="D27" s="43">
        <v>0.18</v>
      </c>
      <c r="E27" s="43">
        <v>0.2</v>
      </c>
      <c r="F27" s="43">
        <v>0.19</v>
      </c>
      <c r="G27" s="43">
        <v>0.18</v>
      </c>
      <c r="H27" s="43">
        <v>0.18</v>
      </c>
      <c r="I27" s="43">
        <v>0.2</v>
      </c>
      <c r="J27" s="43">
        <v>0.23</v>
      </c>
      <c r="K27" s="43">
        <v>0.18</v>
      </c>
      <c r="L27" s="43">
        <v>0.18</v>
      </c>
      <c r="M27" s="43">
        <v>0.17</v>
      </c>
      <c r="N27" s="43">
        <v>0.14</v>
      </c>
      <c r="O27" s="43">
        <v>0.21</v>
      </c>
      <c r="P27" s="43">
        <v>0.18</v>
      </c>
      <c r="Q27" s="43">
        <v>0.19</v>
      </c>
      <c r="R27" s="43">
        <v>0.22</v>
      </c>
      <c r="S27" s="43">
        <v>0.23</v>
      </c>
      <c r="T27" s="43">
        <v>0.18</v>
      </c>
      <c r="U27" s="43">
        <v>0.19</v>
      </c>
      <c r="V27" s="43">
        <v>0.23</v>
      </c>
      <c r="W27" s="43">
        <v>0.16</v>
      </c>
      <c r="X27" s="43">
        <v>0.18</v>
      </c>
      <c r="Y27" s="4">
        <v>0.18</v>
      </c>
    </row>
    <row r="28" spans="1:25" ht="15.75">
      <c r="A28" s="5" t="s">
        <v>7</v>
      </c>
      <c r="B28" s="43">
        <f aca="true" t="shared" si="2" ref="B28:Y28">SUM(B18:B27)</f>
        <v>10.25</v>
      </c>
      <c r="C28" s="43">
        <f t="shared" si="2"/>
        <v>12.419999999999998</v>
      </c>
      <c r="D28" s="43">
        <f t="shared" si="2"/>
        <v>11.06</v>
      </c>
      <c r="E28" s="43">
        <f t="shared" si="2"/>
        <v>11.98</v>
      </c>
      <c r="F28" s="43">
        <f t="shared" si="2"/>
        <v>11.239999999999998</v>
      </c>
      <c r="G28" s="43">
        <f t="shared" si="2"/>
        <v>10.98</v>
      </c>
      <c r="H28" s="43">
        <f t="shared" si="2"/>
        <v>10.829999999999998</v>
      </c>
      <c r="I28" s="43">
        <f t="shared" si="2"/>
        <v>11.86</v>
      </c>
      <c r="J28" s="43">
        <f t="shared" si="2"/>
        <v>13.879999999999997</v>
      </c>
      <c r="K28" s="43">
        <f t="shared" si="2"/>
        <v>11</v>
      </c>
      <c r="L28" s="43">
        <f t="shared" si="2"/>
        <v>10.970000000000002</v>
      </c>
      <c r="M28" s="43">
        <f t="shared" si="2"/>
        <v>10.31</v>
      </c>
      <c r="N28" s="43">
        <f t="shared" si="2"/>
        <v>8.350000000000001</v>
      </c>
      <c r="O28" s="43">
        <f t="shared" si="2"/>
        <v>12.58</v>
      </c>
      <c r="P28" s="43">
        <f t="shared" si="2"/>
        <v>11.08</v>
      </c>
      <c r="Q28" s="43">
        <f t="shared" si="2"/>
        <v>11.540000000000003</v>
      </c>
      <c r="R28" s="43">
        <f t="shared" si="2"/>
        <v>13.360000000000001</v>
      </c>
      <c r="S28" s="43">
        <f t="shared" si="2"/>
        <v>13.86</v>
      </c>
      <c r="T28" s="43">
        <f t="shared" si="2"/>
        <v>10.93</v>
      </c>
      <c r="U28" s="43">
        <f t="shared" si="2"/>
        <v>11.379999999999999</v>
      </c>
      <c r="V28" s="43">
        <f t="shared" si="2"/>
        <v>13.710000000000003</v>
      </c>
      <c r="W28" s="43">
        <f t="shared" si="2"/>
        <v>9.580000000000002</v>
      </c>
      <c r="X28" s="43">
        <f t="shared" si="2"/>
        <v>11.119999999999997</v>
      </c>
      <c r="Y28" s="43">
        <f t="shared" si="2"/>
        <v>11.100000000000001</v>
      </c>
    </row>
    <row r="29" spans="1:25" ht="15.75">
      <c r="A29" s="5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" t="s">
        <v>40</v>
      </c>
    </row>
    <row r="30" spans="1:25" ht="15.75">
      <c r="A30" s="5" t="s">
        <v>8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" t="s">
        <v>40</v>
      </c>
    </row>
    <row r="31" spans="1:25" ht="15.75">
      <c r="A31" s="5" t="s">
        <v>9</v>
      </c>
      <c r="B31" s="43">
        <v>1.41</v>
      </c>
      <c r="C31" s="43">
        <v>3.05</v>
      </c>
      <c r="D31" s="43">
        <v>2.19</v>
      </c>
      <c r="E31" s="43">
        <v>1.53</v>
      </c>
      <c r="F31" s="43">
        <v>1.31</v>
      </c>
      <c r="G31" s="43">
        <v>1.22</v>
      </c>
      <c r="H31" s="43">
        <v>1.13</v>
      </c>
      <c r="I31" s="43">
        <v>0.96</v>
      </c>
      <c r="J31" s="43">
        <v>2.98</v>
      </c>
      <c r="K31" s="43">
        <v>1.55</v>
      </c>
      <c r="L31" s="43">
        <v>1.39</v>
      </c>
      <c r="M31" s="43">
        <v>1.05</v>
      </c>
      <c r="N31" s="43">
        <v>1.41</v>
      </c>
      <c r="O31" s="43">
        <v>1.75</v>
      </c>
      <c r="P31" s="43">
        <v>1.36</v>
      </c>
      <c r="Q31" s="43">
        <v>1.97</v>
      </c>
      <c r="R31" s="43">
        <v>0.89</v>
      </c>
      <c r="S31" s="43">
        <v>1.97</v>
      </c>
      <c r="T31" s="43">
        <v>1.27</v>
      </c>
      <c r="U31" s="43">
        <v>1.8</v>
      </c>
      <c r="V31" s="43">
        <v>1.96</v>
      </c>
      <c r="W31" s="43">
        <v>1.74</v>
      </c>
      <c r="X31" s="43">
        <v>1.4</v>
      </c>
      <c r="Y31" s="4">
        <v>1.47</v>
      </c>
    </row>
    <row r="32" spans="1:25" ht="15.75">
      <c r="A32" s="5" t="s">
        <v>10</v>
      </c>
      <c r="B32" s="43">
        <v>0.39</v>
      </c>
      <c r="C32" s="43">
        <v>0.42</v>
      </c>
      <c r="D32" s="43">
        <v>1.56</v>
      </c>
      <c r="E32" s="43">
        <v>3.17</v>
      </c>
      <c r="F32" s="43">
        <v>3.59</v>
      </c>
      <c r="G32" s="43">
        <v>2.92</v>
      </c>
      <c r="H32" s="43">
        <v>3.11</v>
      </c>
      <c r="I32" s="43">
        <v>5.79</v>
      </c>
      <c r="J32" s="43">
        <v>5.8</v>
      </c>
      <c r="K32" s="43">
        <v>1.98</v>
      </c>
      <c r="L32" s="43">
        <v>3.7</v>
      </c>
      <c r="M32" s="43">
        <v>5.38</v>
      </c>
      <c r="N32" s="43">
        <v>0.15</v>
      </c>
      <c r="O32" s="43">
        <v>3.63</v>
      </c>
      <c r="P32" s="43">
        <v>3.43</v>
      </c>
      <c r="Q32" s="43">
        <v>1.7</v>
      </c>
      <c r="R32" s="43">
        <v>4.22</v>
      </c>
      <c r="S32" s="43">
        <v>4.64</v>
      </c>
      <c r="T32" s="43">
        <v>1.29</v>
      </c>
      <c r="U32" s="43">
        <v>2.98</v>
      </c>
      <c r="V32" s="43">
        <v>3.12</v>
      </c>
      <c r="W32" s="43">
        <v>0.48</v>
      </c>
      <c r="X32" s="43">
        <v>3.3</v>
      </c>
      <c r="Y32" s="4">
        <v>2.3</v>
      </c>
    </row>
    <row r="33" spans="1:25" ht="15.75">
      <c r="A33" s="5" t="s">
        <v>70</v>
      </c>
      <c r="B33" s="43">
        <v>1.74</v>
      </c>
      <c r="C33" s="43">
        <v>2.21</v>
      </c>
      <c r="D33" s="43">
        <v>3.11</v>
      </c>
      <c r="E33" s="43">
        <v>3.5</v>
      </c>
      <c r="F33" s="43">
        <v>3.97</v>
      </c>
      <c r="G33" s="43">
        <v>3.2</v>
      </c>
      <c r="H33" s="43">
        <v>4.35</v>
      </c>
      <c r="I33" s="43">
        <v>6.34</v>
      </c>
      <c r="J33" s="43">
        <v>5.18</v>
      </c>
      <c r="K33" s="43">
        <v>3.12</v>
      </c>
      <c r="L33" s="43">
        <v>4.02</v>
      </c>
      <c r="M33" s="43">
        <v>4.9</v>
      </c>
      <c r="N33" s="43">
        <v>1.1</v>
      </c>
      <c r="O33" s="43">
        <v>3.6</v>
      </c>
      <c r="P33" s="43">
        <v>3.68</v>
      </c>
      <c r="Q33" s="43">
        <v>2.33</v>
      </c>
      <c r="R33" s="43">
        <v>3.19</v>
      </c>
      <c r="S33" s="43">
        <v>5.73</v>
      </c>
      <c r="T33" s="43">
        <v>2.72</v>
      </c>
      <c r="U33" s="43">
        <v>3.21</v>
      </c>
      <c r="V33" s="43">
        <v>4.01</v>
      </c>
      <c r="W33" s="43">
        <v>1.41</v>
      </c>
      <c r="X33" s="43">
        <v>2.97</v>
      </c>
      <c r="Y33" s="4">
        <v>2.83</v>
      </c>
    </row>
    <row r="34" spans="1:25" ht="15.75">
      <c r="A34" s="5" t="s">
        <v>11</v>
      </c>
      <c r="B34" s="43">
        <v>0</v>
      </c>
      <c r="C34" s="43">
        <v>0.02</v>
      </c>
      <c r="D34" s="43">
        <v>0.06</v>
      </c>
      <c r="E34" s="43">
        <v>0.01</v>
      </c>
      <c r="F34" s="43">
        <v>0.03</v>
      </c>
      <c r="G34" s="43">
        <v>0.05</v>
      </c>
      <c r="H34" s="43">
        <v>0.05</v>
      </c>
      <c r="I34" s="43">
        <v>0.09</v>
      </c>
      <c r="J34" s="43">
        <v>0.05</v>
      </c>
      <c r="K34" s="43">
        <v>0.03</v>
      </c>
      <c r="L34" s="43">
        <v>0.04</v>
      </c>
      <c r="M34" s="43">
        <v>0.19</v>
      </c>
      <c r="N34" s="43">
        <v>0</v>
      </c>
      <c r="O34" s="43">
        <v>0.02</v>
      </c>
      <c r="P34" s="43">
        <v>0.06</v>
      </c>
      <c r="Q34" s="43">
        <v>0.02</v>
      </c>
      <c r="R34" s="43">
        <v>0.05</v>
      </c>
      <c r="S34" s="43">
        <v>0.08</v>
      </c>
      <c r="T34" s="43">
        <v>0.02</v>
      </c>
      <c r="U34" s="43">
        <v>0.06</v>
      </c>
      <c r="V34" s="43">
        <v>0.04</v>
      </c>
      <c r="W34" s="43">
        <v>0.01</v>
      </c>
      <c r="X34" s="43">
        <v>0.03</v>
      </c>
      <c r="Y34" s="4">
        <v>0.03</v>
      </c>
    </row>
    <row r="35" spans="1:25" ht="15.75">
      <c r="A35" s="5" t="s">
        <v>12</v>
      </c>
      <c r="B35" s="43">
        <v>0.14</v>
      </c>
      <c r="C35" s="43">
        <v>0.24</v>
      </c>
      <c r="D35" s="43">
        <v>0.17</v>
      </c>
      <c r="E35" s="43">
        <v>0.21</v>
      </c>
      <c r="F35" s="43">
        <v>0.2</v>
      </c>
      <c r="G35" s="43">
        <v>0.2</v>
      </c>
      <c r="H35" s="43">
        <v>0.15</v>
      </c>
      <c r="I35" s="43">
        <v>0.18</v>
      </c>
      <c r="J35" s="43">
        <v>0.44</v>
      </c>
      <c r="K35" s="43">
        <v>0.22</v>
      </c>
      <c r="L35" s="43">
        <v>0.25</v>
      </c>
      <c r="M35" s="43">
        <v>0.35</v>
      </c>
      <c r="N35" s="43">
        <v>0.09</v>
      </c>
      <c r="O35" s="43">
        <v>0.28</v>
      </c>
      <c r="P35" s="43">
        <v>0.22</v>
      </c>
      <c r="Q35" s="43">
        <v>0.19</v>
      </c>
      <c r="R35" s="43">
        <v>0.27</v>
      </c>
      <c r="S35" s="43">
        <v>0.24</v>
      </c>
      <c r="T35" s="43">
        <v>0.14</v>
      </c>
      <c r="U35" s="43">
        <v>0.33</v>
      </c>
      <c r="V35" s="43">
        <v>0.3</v>
      </c>
      <c r="W35" s="43">
        <v>0.13</v>
      </c>
      <c r="X35" s="43">
        <v>0.29</v>
      </c>
      <c r="Y35" s="4">
        <v>0.21</v>
      </c>
    </row>
    <row r="36" spans="1:25" ht="15.75" customHeight="1">
      <c r="A36" s="5" t="s">
        <v>13</v>
      </c>
      <c r="B36" s="43">
        <v>0.23</v>
      </c>
      <c r="C36" s="43">
        <v>0.48</v>
      </c>
      <c r="D36" s="43">
        <v>0.33</v>
      </c>
      <c r="E36" s="43">
        <v>0.56</v>
      </c>
      <c r="F36" s="43">
        <v>0.49</v>
      </c>
      <c r="G36" s="43">
        <v>0.5</v>
      </c>
      <c r="H36" s="43">
        <v>0.84</v>
      </c>
      <c r="I36" s="43">
        <v>0.64</v>
      </c>
      <c r="J36" s="43">
        <v>1.09</v>
      </c>
      <c r="K36" s="43">
        <v>0.8</v>
      </c>
      <c r="L36" s="43">
        <v>0.68</v>
      </c>
      <c r="M36" s="43">
        <v>0.36</v>
      </c>
      <c r="N36" s="43">
        <v>0.17</v>
      </c>
      <c r="O36" s="43">
        <v>0.74</v>
      </c>
      <c r="P36" s="43">
        <v>0.66</v>
      </c>
      <c r="Q36" s="43">
        <v>0.53</v>
      </c>
      <c r="R36" s="43">
        <v>0.63</v>
      </c>
      <c r="S36" s="43">
        <v>0.6</v>
      </c>
      <c r="T36" s="43">
        <v>0.35</v>
      </c>
      <c r="U36" s="43">
        <v>1</v>
      </c>
      <c r="V36" s="43">
        <v>0.86</v>
      </c>
      <c r="W36" s="43">
        <v>0.31</v>
      </c>
      <c r="X36" s="43">
        <v>0.69</v>
      </c>
      <c r="Y36" s="4">
        <v>0.52</v>
      </c>
    </row>
    <row r="37" spans="1:25" ht="15.75" customHeight="1">
      <c r="A37" s="5" t="s">
        <v>14</v>
      </c>
      <c r="B37" s="43">
        <f>SUM(B31:B36)</f>
        <v>3.91</v>
      </c>
      <c r="C37" s="43">
        <f aca="true" t="shared" si="3" ref="C37:Y37">SUM(C31:C36)</f>
        <v>6.42</v>
      </c>
      <c r="D37" s="43">
        <f t="shared" si="3"/>
        <v>7.419999999999999</v>
      </c>
      <c r="E37" s="43">
        <f t="shared" si="3"/>
        <v>8.98</v>
      </c>
      <c r="F37" s="43">
        <f t="shared" si="3"/>
        <v>9.59</v>
      </c>
      <c r="G37" s="43">
        <f t="shared" si="3"/>
        <v>8.09</v>
      </c>
      <c r="H37" s="43">
        <f t="shared" si="3"/>
        <v>9.63</v>
      </c>
      <c r="I37" s="43">
        <f t="shared" si="3"/>
        <v>14</v>
      </c>
      <c r="J37" s="43">
        <f t="shared" si="3"/>
        <v>15.54</v>
      </c>
      <c r="K37" s="43">
        <f t="shared" si="3"/>
        <v>7.7</v>
      </c>
      <c r="L37" s="43">
        <f t="shared" si="3"/>
        <v>10.079999999999998</v>
      </c>
      <c r="M37" s="43">
        <f t="shared" si="3"/>
        <v>12.229999999999999</v>
      </c>
      <c r="N37" s="43">
        <f t="shared" si="3"/>
        <v>2.92</v>
      </c>
      <c r="O37" s="43">
        <f t="shared" si="3"/>
        <v>10.02</v>
      </c>
      <c r="P37" s="43">
        <f t="shared" si="3"/>
        <v>9.410000000000002</v>
      </c>
      <c r="Q37" s="43">
        <f t="shared" si="3"/>
        <v>6.74</v>
      </c>
      <c r="R37" s="43">
        <f t="shared" si="3"/>
        <v>9.25</v>
      </c>
      <c r="S37" s="43">
        <f t="shared" si="3"/>
        <v>13.26</v>
      </c>
      <c r="T37" s="43">
        <f t="shared" si="3"/>
        <v>5.789999999999999</v>
      </c>
      <c r="U37" s="43">
        <f t="shared" si="3"/>
        <v>9.38</v>
      </c>
      <c r="V37" s="43">
        <f t="shared" si="3"/>
        <v>10.29</v>
      </c>
      <c r="W37" s="43">
        <f t="shared" si="3"/>
        <v>4.079999999999999</v>
      </c>
      <c r="X37" s="43">
        <f t="shared" si="3"/>
        <v>8.68</v>
      </c>
      <c r="Y37" s="43">
        <f t="shared" si="3"/>
        <v>7.359999999999999</v>
      </c>
    </row>
    <row r="38" spans="1:25" ht="15.75" customHeight="1">
      <c r="A38" s="5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" t="s">
        <v>40</v>
      </c>
    </row>
    <row r="39" spans="1:25" ht="15.75" customHeight="1">
      <c r="A39" s="5" t="s">
        <v>15</v>
      </c>
      <c r="B39" s="43">
        <f>SUM(B28,B37)</f>
        <v>14.16</v>
      </c>
      <c r="C39" s="43">
        <f aca="true" t="shared" si="4" ref="C39:Y39">SUM(C28,C37)</f>
        <v>18.839999999999996</v>
      </c>
      <c r="D39" s="43">
        <f t="shared" si="4"/>
        <v>18.48</v>
      </c>
      <c r="E39" s="43">
        <f t="shared" si="4"/>
        <v>20.96</v>
      </c>
      <c r="F39" s="43">
        <f t="shared" si="4"/>
        <v>20.83</v>
      </c>
      <c r="G39" s="43">
        <f t="shared" si="4"/>
        <v>19.07</v>
      </c>
      <c r="H39" s="43">
        <f t="shared" si="4"/>
        <v>20.46</v>
      </c>
      <c r="I39" s="43">
        <f t="shared" si="4"/>
        <v>25.86</v>
      </c>
      <c r="J39" s="43">
        <f t="shared" si="4"/>
        <v>29.419999999999995</v>
      </c>
      <c r="K39" s="43">
        <f t="shared" si="4"/>
        <v>18.7</v>
      </c>
      <c r="L39" s="43">
        <f t="shared" si="4"/>
        <v>21.05</v>
      </c>
      <c r="M39" s="43">
        <f t="shared" si="4"/>
        <v>22.54</v>
      </c>
      <c r="N39" s="43">
        <f t="shared" si="4"/>
        <v>11.270000000000001</v>
      </c>
      <c r="O39" s="43">
        <f t="shared" si="4"/>
        <v>22.6</v>
      </c>
      <c r="P39" s="43">
        <f t="shared" si="4"/>
        <v>20.490000000000002</v>
      </c>
      <c r="Q39" s="43">
        <f t="shared" si="4"/>
        <v>18.28</v>
      </c>
      <c r="R39" s="43">
        <f t="shared" si="4"/>
        <v>22.61</v>
      </c>
      <c r="S39" s="43">
        <f t="shared" si="4"/>
        <v>27.119999999999997</v>
      </c>
      <c r="T39" s="43">
        <f t="shared" si="4"/>
        <v>16.72</v>
      </c>
      <c r="U39" s="43">
        <f t="shared" si="4"/>
        <v>20.759999999999998</v>
      </c>
      <c r="V39" s="43">
        <f t="shared" si="4"/>
        <v>24</v>
      </c>
      <c r="W39" s="43">
        <f t="shared" si="4"/>
        <v>13.66</v>
      </c>
      <c r="X39" s="43">
        <f t="shared" si="4"/>
        <v>19.799999999999997</v>
      </c>
      <c r="Y39" s="43">
        <f t="shared" si="4"/>
        <v>18.46</v>
      </c>
    </row>
    <row r="40" spans="1:25" ht="15.75" customHeight="1">
      <c r="A40" s="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" t="s">
        <v>40</v>
      </c>
    </row>
    <row r="41" spans="1:25" ht="15.75" customHeight="1">
      <c r="A41" s="5" t="s">
        <v>16</v>
      </c>
      <c r="B41" s="43">
        <f>B11-B39</f>
        <v>1.4800000000000004</v>
      </c>
      <c r="C41" s="43">
        <f aca="true" t="shared" si="5" ref="C41:Y41">C11-C39</f>
        <v>0.8000000000000007</v>
      </c>
      <c r="D41" s="43">
        <f t="shared" si="5"/>
        <v>-0.10999999999999943</v>
      </c>
      <c r="E41" s="43">
        <f t="shared" si="5"/>
        <v>-4.390000000000001</v>
      </c>
      <c r="F41" s="43">
        <f t="shared" si="5"/>
        <v>-3.349999999999998</v>
      </c>
      <c r="G41" s="43">
        <f t="shared" si="5"/>
        <v>-1.7199999999999989</v>
      </c>
      <c r="H41" s="43">
        <f t="shared" si="5"/>
        <v>-3.8000000000000007</v>
      </c>
      <c r="I41" s="43">
        <f t="shared" si="5"/>
        <v>-7.93</v>
      </c>
      <c r="J41" s="43">
        <f t="shared" si="5"/>
        <v>-10.169999999999995</v>
      </c>
      <c r="K41" s="43">
        <f t="shared" si="5"/>
        <v>-0.9899999999999984</v>
      </c>
      <c r="L41" s="43">
        <f t="shared" si="5"/>
        <v>-3.539999999999999</v>
      </c>
      <c r="M41" s="43">
        <f t="shared" si="5"/>
        <v>-4.039999999999999</v>
      </c>
      <c r="N41" s="43">
        <f t="shared" si="5"/>
        <v>5.24</v>
      </c>
      <c r="O41" s="43">
        <f t="shared" si="5"/>
        <v>-5.030000000000001</v>
      </c>
      <c r="P41" s="43">
        <f t="shared" si="5"/>
        <v>-3.1000000000000014</v>
      </c>
      <c r="Q41" s="43">
        <f t="shared" si="5"/>
        <v>-0.879999999999999</v>
      </c>
      <c r="R41" s="43">
        <f t="shared" si="5"/>
        <v>-4.950000000000003</v>
      </c>
      <c r="S41" s="43">
        <f t="shared" si="5"/>
        <v>-9.089999999999996</v>
      </c>
      <c r="T41" s="43">
        <f t="shared" si="5"/>
        <v>0.019999999999999574</v>
      </c>
      <c r="U41" s="43">
        <f t="shared" si="5"/>
        <v>-2.7399999999999984</v>
      </c>
      <c r="V41" s="43">
        <f t="shared" si="5"/>
        <v>-5.419999999999998</v>
      </c>
      <c r="W41" s="43">
        <f t="shared" si="5"/>
        <v>2.539999999999999</v>
      </c>
      <c r="X41" s="43">
        <f t="shared" si="5"/>
        <v>-2.1199999999999974</v>
      </c>
      <c r="Y41" s="43">
        <f t="shared" si="5"/>
        <v>-1.4299999999999997</v>
      </c>
    </row>
    <row r="42" spans="1:25" ht="15.75" customHeight="1">
      <c r="A42" s="5" t="s">
        <v>17</v>
      </c>
      <c r="B42" s="43">
        <f>B11-B28</f>
        <v>5.390000000000001</v>
      </c>
      <c r="C42" s="43">
        <f aca="true" t="shared" si="6" ref="C42:Y42">C11-C28</f>
        <v>7.219999999999999</v>
      </c>
      <c r="D42" s="43">
        <f t="shared" si="6"/>
        <v>7.3100000000000005</v>
      </c>
      <c r="E42" s="43">
        <f t="shared" si="6"/>
        <v>4.59</v>
      </c>
      <c r="F42" s="43">
        <f t="shared" si="6"/>
        <v>6.240000000000002</v>
      </c>
      <c r="G42" s="43">
        <f t="shared" si="6"/>
        <v>6.370000000000001</v>
      </c>
      <c r="H42" s="43">
        <f t="shared" si="6"/>
        <v>5.830000000000002</v>
      </c>
      <c r="I42" s="43">
        <f t="shared" si="6"/>
        <v>6.07</v>
      </c>
      <c r="J42" s="43">
        <f t="shared" si="6"/>
        <v>5.370000000000003</v>
      </c>
      <c r="K42" s="43">
        <f t="shared" si="6"/>
        <v>6.710000000000001</v>
      </c>
      <c r="L42" s="43">
        <f t="shared" si="6"/>
        <v>6.539999999999999</v>
      </c>
      <c r="M42" s="43">
        <f t="shared" si="6"/>
        <v>8.19</v>
      </c>
      <c r="N42" s="43">
        <f t="shared" si="6"/>
        <v>8.16</v>
      </c>
      <c r="O42" s="43">
        <f t="shared" si="6"/>
        <v>4.99</v>
      </c>
      <c r="P42" s="43">
        <f t="shared" si="6"/>
        <v>6.3100000000000005</v>
      </c>
      <c r="Q42" s="43">
        <f t="shared" si="6"/>
        <v>5.859999999999999</v>
      </c>
      <c r="R42" s="43">
        <f t="shared" si="6"/>
        <v>4.299999999999995</v>
      </c>
      <c r="S42" s="43">
        <f t="shared" si="6"/>
        <v>4.170000000000002</v>
      </c>
      <c r="T42" s="43">
        <f t="shared" si="6"/>
        <v>5.809999999999999</v>
      </c>
      <c r="U42" s="43">
        <f t="shared" si="6"/>
        <v>6.640000000000001</v>
      </c>
      <c r="V42" s="43">
        <f t="shared" si="6"/>
        <v>4.869999999999999</v>
      </c>
      <c r="W42" s="43">
        <f t="shared" si="6"/>
        <v>6.619999999999997</v>
      </c>
      <c r="X42" s="43">
        <f t="shared" si="6"/>
        <v>6.560000000000002</v>
      </c>
      <c r="Y42" s="43">
        <f t="shared" si="6"/>
        <v>5.93</v>
      </c>
    </row>
    <row r="43" spans="1:25" ht="5.25" customHeight="1" thickBot="1">
      <c r="A43" s="9"/>
      <c r="B43" s="9"/>
      <c r="C43" s="9" t="s">
        <v>38</v>
      </c>
      <c r="D43" s="9" t="s">
        <v>38</v>
      </c>
      <c r="E43" s="9" t="s">
        <v>40</v>
      </c>
      <c r="F43" s="9" t="s">
        <v>40</v>
      </c>
      <c r="G43" s="9" t="s">
        <v>40</v>
      </c>
      <c r="H43" s="9" t="s">
        <v>40</v>
      </c>
      <c r="I43" s="9" t="s">
        <v>40</v>
      </c>
      <c r="J43" s="9" t="s">
        <v>40</v>
      </c>
      <c r="K43" s="9" t="s">
        <v>40</v>
      </c>
      <c r="L43" s="9" t="s">
        <v>40</v>
      </c>
      <c r="M43" s="9" t="s">
        <v>40</v>
      </c>
      <c r="N43" s="9" t="s">
        <v>40</v>
      </c>
      <c r="O43" s="9" t="s">
        <v>40</v>
      </c>
      <c r="P43" s="5" t="s">
        <v>40</v>
      </c>
      <c r="Q43" s="5" t="s">
        <v>40</v>
      </c>
      <c r="R43" s="5" t="s">
        <v>40</v>
      </c>
      <c r="S43" s="5" t="s">
        <v>40</v>
      </c>
      <c r="T43" s="5" t="s">
        <v>40</v>
      </c>
      <c r="U43" s="5" t="s">
        <v>40</v>
      </c>
      <c r="V43" s="5" t="s">
        <v>40</v>
      </c>
      <c r="W43" s="5" t="s">
        <v>60</v>
      </c>
      <c r="X43" s="5" t="s">
        <v>40</v>
      </c>
      <c r="Y43" t="s">
        <v>40</v>
      </c>
    </row>
    <row r="44" spans="1:25" ht="15.75" customHeight="1">
      <c r="A44" s="5" t="s">
        <v>18</v>
      </c>
      <c r="B44" s="13"/>
      <c r="C44" s="13" t="s">
        <v>38</v>
      </c>
      <c r="D44" s="13" t="s">
        <v>38</v>
      </c>
      <c r="E44" s="13" t="s">
        <v>40</v>
      </c>
      <c r="F44" s="13" t="s">
        <v>40</v>
      </c>
      <c r="G44" s="13" t="s">
        <v>40</v>
      </c>
      <c r="H44" s="13" t="s">
        <v>40</v>
      </c>
      <c r="I44" s="13" t="s">
        <v>40</v>
      </c>
      <c r="J44" s="13" t="s">
        <v>40</v>
      </c>
      <c r="K44" s="13" t="s">
        <v>40</v>
      </c>
      <c r="L44" s="13" t="s">
        <v>40</v>
      </c>
      <c r="M44" s="13" t="s">
        <v>40</v>
      </c>
      <c r="N44" s="13" t="s">
        <v>40</v>
      </c>
      <c r="O44" s="13" t="s">
        <v>40</v>
      </c>
      <c r="P44" s="29" t="s">
        <v>40</v>
      </c>
      <c r="Q44" s="29" t="s">
        <v>40</v>
      </c>
      <c r="R44" s="29" t="s">
        <v>40</v>
      </c>
      <c r="S44" s="30" t="s">
        <v>40</v>
      </c>
      <c r="T44" s="30" t="s">
        <v>40</v>
      </c>
      <c r="U44" s="30" t="s">
        <v>40</v>
      </c>
      <c r="V44" s="30" t="s">
        <v>40</v>
      </c>
      <c r="W44" s="30" t="s">
        <v>60</v>
      </c>
      <c r="X44" s="30" t="s">
        <v>40</v>
      </c>
      <c r="Y44" s="20" t="s">
        <v>40</v>
      </c>
    </row>
    <row r="45" spans="1:25" ht="15.75" customHeight="1">
      <c r="A45" s="5" t="s">
        <v>19</v>
      </c>
      <c r="B45" s="32">
        <v>980</v>
      </c>
      <c r="C45" s="33">
        <v>1013</v>
      </c>
      <c r="D45" s="32">
        <v>273</v>
      </c>
      <c r="E45" s="32">
        <v>134</v>
      </c>
      <c r="F45" s="32">
        <v>126</v>
      </c>
      <c r="G45" s="32">
        <v>130</v>
      </c>
      <c r="H45" s="32">
        <v>104</v>
      </c>
      <c r="I45" s="32">
        <v>77</v>
      </c>
      <c r="J45" s="32">
        <v>89</v>
      </c>
      <c r="K45" s="32">
        <v>145</v>
      </c>
      <c r="L45" s="32">
        <v>89</v>
      </c>
      <c r="M45" s="32">
        <v>101</v>
      </c>
      <c r="N45" s="33">
        <v>2344</v>
      </c>
      <c r="O45" s="32">
        <v>119</v>
      </c>
      <c r="P45" s="32">
        <v>97</v>
      </c>
      <c r="Q45" s="32">
        <v>292</v>
      </c>
      <c r="R45" s="32">
        <v>85</v>
      </c>
      <c r="S45" s="32">
        <v>110</v>
      </c>
      <c r="T45" s="32">
        <v>403</v>
      </c>
      <c r="U45" s="32">
        <v>127</v>
      </c>
      <c r="V45" s="32">
        <v>125</v>
      </c>
      <c r="W45" s="32">
        <v>645</v>
      </c>
      <c r="X45" s="32">
        <v>92</v>
      </c>
      <c r="Y45" s="5">
        <v>155</v>
      </c>
    </row>
    <row r="46" spans="1:25" ht="15.75" customHeight="1">
      <c r="A46" s="5" t="s">
        <v>20</v>
      </c>
      <c r="B46" s="33">
        <v>19973</v>
      </c>
      <c r="C46" s="33">
        <v>17572</v>
      </c>
      <c r="D46" s="33">
        <v>17294</v>
      </c>
      <c r="E46" s="33">
        <v>17969</v>
      </c>
      <c r="F46" s="33">
        <v>18362</v>
      </c>
      <c r="G46" s="33">
        <v>17750</v>
      </c>
      <c r="H46" s="33">
        <v>19403</v>
      </c>
      <c r="I46" s="33">
        <v>13534</v>
      </c>
      <c r="J46" s="33">
        <v>18152</v>
      </c>
      <c r="K46" s="33">
        <v>20664</v>
      </c>
      <c r="L46" s="33">
        <v>18943</v>
      </c>
      <c r="M46" s="33">
        <v>15170</v>
      </c>
      <c r="N46" s="33">
        <v>16928</v>
      </c>
      <c r="O46" s="33">
        <v>18835</v>
      </c>
      <c r="P46" s="33">
        <v>17912</v>
      </c>
      <c r="Q46" s="33">
        <v>18243</v>
      </c>
      <c r="R46" s="33">
        <v>19069</v>
      </c>
      <c r="S46" s="33">
        <v>14558</v>
      </c>
      <c r="T46" s="33">
        <v>16708</v>
      </c>
      <c r="U46" s="33">
        <v>17968</v>
      </c>
      <c r="V46" s="33">
        <v>18933</v>
      </c>
      <c r="W46" s="33">
        <v>23467</v>
      </c>
      <c r="X46" s="33">
        <v>19581</v>
      </c>
      <c r="Y46" s="7">
        <v>18951</v>
      </c>
    </row>
    <row r="47" spans="1:25" ht="15.75" customHeight="1">
      <c r="A47" s="5" t="s">
        <v>22</v>
      </c>
      <c r="B47" s="32">
        <v>9.75</v>
      </c>
      <c r="C47" s="32">
        <v>36.16</v>
      </c>
      <c r="D47" s="32">
        <v>8.6</v>
      </c>
      <c r="E47" s="32">
        <v>1.26</v>
      </c>
      <c r="F47" s="32">
        <v>2.07</v>
      </c>
      <c r="G47" s="32">
        <v>4.49</v>
      </c>
      <c r="H47" s="32">
        <v>1.3</v>
      </c>
      <c r="I47" s="32">
        <v>0.72</v>
      </c>
      <c r="J47" s="32">
        <v>2.15</v>
      </c>
      <c r="K47" s="32">
        <v>20.09</v>
      </c>
      <c r="L47" s="32">
        <v>3.82</v>
      </c>
      <c r="M47" s="32">
        <v>0.14</v>
      </c>
      <c r="N47" s="32">
        <v>64.11</v>
      </c>
      <c r="O47" s="32">
        <v>5.35</v>
      </c>
      <c r="P47" s="32">
        <v>2.6</v>
      </c>
      <c r="Q47" s="32">
        <v>5.95</v>
      </c>
      <c r="R47" s="32">
        <v>13.14</v>
      </c>
      <c r="S47" s="32">
        <v>1.44</v>
      </c>
      <c r="T47" s="32">
        <v>14.81</v>
      </c>
      <c r="U47" s="32">
        <v>6.78</v>
      </c>
      <c r="V47" s="32">
        <v>5.86</v>
      </c>
      <c r="W47" s="32">
        <v>36.45</v>
      </c>
      <c r="X47" s="32">
        <v>6.24</v>
      </c>
      <c r="Y47" s="4">
        <v>7.02</v>
      </c>
    </row>
    <row r="48" spans="1:25" ht="15.75" customHeight="1">
      <c r="A48" s="5" t="s">
        <v>21</v>
      </c>
      <c r="B48" s="32">
        <v>94</v>
      </c>
      <c r="C48" s="32">
        <v>167</v>
      </c>
      <c r="D48" s="32">
        <v>58</v>
      </c>
      <c r="E48" s="32">
        <v>10</v>
      </c>
      <c r="F48" s="32">
        <v>17</v>
      </c>
      <c r="G48" s="32">
        <v>45</v>
      </c>
      <c r="H48" s="32">
        <v>23</v>
      </c>
      <c r="I48" s="32">
        <v>2</v>
      </c>
      <c r="J48" s="32">
        <v>6</v>
      </c>
      <c r="K48" s="32">
        <v>50</v>
      </c>
      <c r="L48" s="32">
        <v>15</v>
      </c>
      <c r="M48" s="32">
        <v>8</v>
      </c>
      <c r="N48" s="32">
        <v>285</v>
      </c>
      <c r="O48" s="32">
        <v>20</v>
      </c>
      <c r="P48" s="32">
        <v>21</v>
      </c>
      <c r="Q48" s="32">
        <v>7</v>
      </c>
      <c r="R48" s="32">
        <v>19</v>
      </c>
      <c r="S48" s="32">
        <v>4</v>
      </c>
      <c r="T48" s="32">
        <v>43</v>
      </c>
      <c r="U48" s="32">
        <v>10</v>
      </c>
      <c r="V48" s="32">
        <v>21</v>
      </c>
      <c r="W48" s="32">
        <v>72</v>
      </c>
      <c r="X48" s="32">
        <v>16</v>
      </c>
      <c r="Y48" s="6">
        <v>24</v>
      </c>
    </row>
    <row r="49" spans="1:25" ht="15.75" customHeight="1">
      <c r="A49" s="5" t="s">
        <v>35</v>
      </c>
      <c r="B49" s="4">
        <v>0.32</v>
      </c>
      <c r="C49" s="4">
        <v>0</v>
      </c>
      <c r="D49" s="4">
        <v>0</v>
      </c>
      <c r="E49" s="4">
        <v>1.08</v>
      </c>
      <c r="F49" s="4">
        <v>0.13</v>
      </c>
      <c r="G49" s="4">
        <v>0.05</v>
      </c>
      <c r="H49" s="4">
        <v>0.9</v>
      </c>
      <c r="I49" s="4">
        <v>0</v>
      </c>
      <c r="J49" s="4">
        <v>7.49</v>
      </c>
      <c r="K49" s="4">
        <v>0.15</v>
      </c>
      <c r="L49" s="4">
        <v>0.72</v>
      </c>
      <c r="M49" s="4">
        <v>0</v>
      </c>
      <c r="N49" s="4">
        <v>0</v>
      </c>
      <c r="O49" s="4">
        <v>0.4</v>
      </c>
      <c r="P49" s="3">
        <v>0.43</v>
      </c>
      <c r="Q49" s="3">
        <v>5.36</v>
      </c>
      <c r="R49" s="3">
        <v>0.59</v>
      </c>
      <c r="S49" s="4">
        <v>0</v>
      </c>
      <c r="T49" s="4">
        <v>0.08</v>
      </c>
      <c r="U49" s="4">
        <v>2.44</v>
      </c>
      <c r="V49" s="4">
        <v>0</v>
      </c>
      <c r="W49" s="4">
        <v>0.56</v>
      </c>
      <c r="X49" s="4">
        <v>0.82</v>
      </c>
      <c r="Y49" s="4">
        <v>0.59</v>
      </c>
    </row>
    <row r="50" spans="1:15" ht="6" customHeight="1" thickBo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25" ht="6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15" ht="12.75" customHeight="1">
      <c r="A52" s="15" t="s">
        <v>75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5.75" customHeight="1">
      <c r="A53" s="5" t="s">
        <v>62</v>
      </c>
      <c r="B53" s="12"/>
      <c r="C53" s="13"/>
      <c r="D53" s="13"/>
      <c r="E53" s="13"/>
      <c r="F53" s="13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5.75" customHeight="1">
      <c r="A54" s="16" t="s">
        <v>23</v>
      </c>
      <c r="B54" s="12"/>
      <c r="C54" s="13"/>
      <c r="D54" s="13"/>
      <c r="E54" s="13"/>
      <c r="F54" s="13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5.75">
      <c r="A55" s="8" t="s">
        <v>63</v>
      </c>
      <c r="B55" s="12"/>
      <c r="C55" s="11"/>
      <c r="D55" s="11"/>
      <c r="E55" s="11"/>
      <c r="F55" s="11"/>
      <c r="G55" s="13"/>
      <c r="H55" s="13"/>
      <c r="I55" s="17"/>
      <c r="J55" s="17"/>
      <c r="K55" s="17"/>
      <c r="L55" s="11"/>
      <c r="M55" s="11"/>
      <c r="N55" s="11"/>
      <c r="O55" s="11"/>
    </row>
    <row r="56" spans="1:15" ht="15.75">
      <c r="A56" s="49" t="s">
        <v>87</v>
      </c>
      <c r="B56" s="1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.75">
      <c r="A57" s="18" t="s">
        <v>65</v>
      </c>
      <c r="B57" s="1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8" ht="15.75">
      <c r="A58" s="18" t="s">
        <v>71</v>
      </c>
      <c r="B58" s="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1"/>
      <c r="R58" s="1"/>
    </row>
    <row r="59" spans="1:18" ht="15.75">
      <c r="A59" s="18" t="s">
        <v>72</v>
      </c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Q59" s="1"/>
      <c r="R59" s="1"/>
    </row>
    <row r="60" spans="1:18" ht="15.75">
      <c r="A60" s="18"/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Q60" s="1"/>
      <c r="R60" s="1"/>
    </row>
    <row r="61" spans="1:6" ht="15.75">
      <c r="A61" s="2"/>
      <c r="B61" s="2"/>
      <c r="C61" s="2"/>
      <c r="E61" s="1"/>
      <c r="F61" s="1"/>
    </row>
    <row r="62" spans="1:6" ht="15.75">
      <c r="A62" s="2"/>
      <c r="B62" s="2"/>
      <c r="C62" s="2"/>
      <c r="E62" s="1"/>
      <c r="F62" s="1"/>
    </row>
    <row r="63" spans="1:3" ht="15.75">
      <c r="A63" s="2"/>
      <c r="B63" s="2"/>
      <c r="C63" s="2"/>
    </row>
    <row r="64" spans="1:3" ht="15.75">
      <c r="A64" s="2"/>
      <c r="B64" s="2"/>
      <c r="C64" s="2"/>
    </row>
    <row r="65" spans="1:3" ht="15.75">
      <c r="A65" s="2"/>
      <c r="B65" s="2"/>
      <c r="C65" s="2"/>
    </row>
    <row r="66" spans="1:3" ht="15.75">
      <c r="A66" s="2"/>
      <c r="B66" s="2"/>
      <c r="C66" s="2"/>
    </row>
    <row r="67" spans="1:3" ht="15.75">
      <c r="A67" s="2"/>
      <c r="B67" s="2"/>
      <c r="C67" s="2"/>
    </row>
    <row r="68" spans="1:3" ht="15.75">
      <c r="A68" s="2"/>
      <c r="B68" s="2"/>
      <c r="C68" s="2"/>
    </row>
    <row r="69" spans="1:3" ht="15.75">
      <c r="A69" s="2"/>
      <c r="B69" s="2"/>
      <c r="C69" s="2"/>
    </row>
    <row r="70" spans="1:3" ht="15.75">
      <c r="A70" s="2"/>
      <c r="B70" s="2"/>
      <c r="C70" s="2"/>
    </row>
    <row r="71" spans="1:3" ht="15.75">
      <c r="A71" s="2"/>
      <c r="B71" s="2"/>
      <c r="C71" s="2"/>
    </row>
    <row r="72" spans="1:3" ht="15.75">
      <c r="A72" s="2"/>
      <c r="B72" s="2"/>
      <c r="C72" s="2"/>
    </row>
    <row r="73" spans="1:3" ht="15.75">
      <c r="A73" s="2"/>
      <c r="B73" s="2"/>
      <c r="C73" s="2"/>
    </row>
    <row r="74" spans="1:15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.75">
      <c r="A107" s="2"/>
      <c r="B107" s="2"/>
      <c r="I107" s="2"/>
      <c r="J107" s="2"/>
      <c r="K107" s="2"/>
      <c r="L107" s="2"/>
      <c r="M107" s="2"/>
      <c r="N107" s="2"/>
      <c r="O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</sheetData>
  <sheetProtection/>
  <printOptions verticalCentered="1"/>
  <pageMargins left="1" right="1" top="0" bottom="0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5"/>
  <sheetViews>
    <sheetView showGridLines="0" zoomScalePageLayoutView="0" workbookViewId="0" topLeftCell="A1">
      <selection activeCell="A1" sqref="A1"/>
    </sheetView>
  </sheetViews>
  <sheetFormatPr defaultColWidth="11.4453125" defaultRowHeight="15.75"/>
  <cols>
    <col min="1" max="1" width="42.77734375" style="0" customWidth="1"/>
    <col min="2" max="25" width="8.77734375" style="0" customWidth="1"/>
  </cols>
  <sheetData>
    <row r="1" spans="1:15" ht="15.75">
      <c r="A1" s="18" t="s">
        <v>76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.2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25" ht="15.75" customHeight="1">
      <c r="A3" s="5"/>
      <c r="B3" s="22"/>
      <c r="C3" s="23"/>
      <c r="D3" s="22"/>
      <c r="E3" s="23"/>
      <c r="F3" s="22"/>
      <c r="G3" s="23"/>
      <c r="H3" s="22"/>
      <c r="I3" s="23"/>
      <c r="J3" s="22"/>
      <c r="K3" s="23"/>
      <c r="L3" s="22"/>
      <c r="M3" s="23"/>
      <c r="N3" s="25" t="s">
        <v>50</v>
      </c>
      <c r="O3" s="31" t="s">
        <v>50</v>
      </c>
      <c r="P3" s="24"/>
      <c r="Q3" s="24"/>
      <c r="R3" s="24"/>
      <c r="S3" s="24"/>
      <c r="T3" s="24"/>
      <c r="U3" s="24"/>
      <c r="V3" s="24"/>
      <c r="W3" s="24"/>
      <c r="X3" s="24"/>
      <c r="Y3" s="45" t="s">
        <v>64</v>
      </c>
    </row>
    <row r="4" spans="1:25" ht="15.75">
      <c r="A4" s="18" t="s">
        <v>0</v>
      </c>
      <c r="B4" s="25" t="s">
        <v>36</v>
      </c>
      <c r="C4" s="25" t="s">
        <v>39</v>
      </c>
      <c r="D4" s="25" t="s">
        <v>66</v>
      </c>
      <c r="E4" s="25" t="s">
        <v>41</v>
      </c>
      <c r="F4" s="25" t="s">
        <v>42</v>
      </c>
      <c r="G4" s="25" t="s">
        <v>43</v>
      </c>
      <c r="H4" s="25" t="s">
        <v>44</v>
      </c>
      <c r="I4" s="25" t="s">
        <v>45</v>
      </c>
      <c r="J4" s="25" t="s">
        <v>46</v>
      </c>
      <c r="K4" s="25" t="s">
        <v>47</v>
      </c>
      <c r="L4" s="25" t="s">
        <v>48</v>
      </c>
      <c r="M4" s="25" t="s">
        <v>49</v>
      </c>
      <c r="N4" s="25" t="s">
        <v>51</v>
      </c>
      <c r="O4" s="25" t="s">
        <v>52</v>
      </c>
      <c r="P4" s="26" t="s">
        <v>53</v>
      </c>
      <c r="Q4" s="26" t="s">
        <v>54</v>
      </c>
      <c r="R4" s="26" t="s">
        <v>55</v>
      </c>
      <c r="S4" s="26" t="s">
        <v>56</v>
      </c>
      <c r="T4" s="26" t="s">
        <v>57</v>
      </c>
      <c r="U4" s="26" t="s">
        <v>58</v>
      </c>
      <c r="V4" s="26" t="s">
        <v>59</v>
      </c>
      <c r="W4" s="26" t="s">
        <v>67</v>
      </c>
      <c r="X4" s="26" t="s">
        <v>61</v>
      </c>
      <c r="Y4" s="46" t="s">
        <v>82</v>
      </c>
    </row>
    <row r="5" spans="1:24" ht="2.25" customHeight="1" thickBot="1">
      <c r="A5" s="9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7"/>
      <c r="Q5" s="27"/>
      <c r="R5" s="27"/>
      <c r="S5" s="27"/>
      <c r="T5" s="27"/>
      <c r="U5" s="27"/>
      <c r="V5" s="27"/>
      <c r="W5" s="27"/>
      <c r="X5" s="27"/>
    </row>
    <row r="6" spans="1:25" ht="15.75">
      <c r="A6" s="5"/>
      <c r="B6" s="5"/>
      <c r="C6" s="5"/>
      <c r="D6" s="5"/>
      <c r="E6" s="5"/>
      <c r="F6" s="5"/>
      <c r="G6" s="5"/>
      <c r="I6" s="11"/>
      <c r="J6" s="5"/>
      <c r="K6" s="5"/>
      <c r="L6" s="5"/>
      <c r="M6" s="10" t="s">
        <v>68</v>
      </c>
      <c r="N6" s="5"/>
      <c r="O6" s="5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17" ht="15.75">
      <c r="A7" s="5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"/>
      <c r="Q7" s="1"/>
    </row>
    <row r="8" spans="1:25" ht="15.75">
      <c r="A8" s="5" t="s">
        <v>37</v>
      </c>
      <c r="B8" s="4">
        <v>11.64</v>
      </c>
      <c r="C8" s="4">
        <v>15.39</v>
      </c>
      <c r="D8" s="4">
        <v>15.24</v>
      </c>
      <c r="E8" s="4">
        <v>12.51</v>
      </c>
      <c r="F8" s="4">
        <v>14.29</v>
      </c>
      <c r="G8" s="4">
        <v>13.33</v>
      </c>
      <c r="H8" s="4">
        <v>12.88</v>
      </c>
      <c r="I8" s="4">
        <v>13.28</v>
      </c>
      <c r="J8" s="4">
        <v>15.48</v>
      </c>
      <c r="K8" s="4">
        <v>13.54</v>
      </c>
      <c r="L8" s="4">
        <v>13.07</v>
      </c>
      <c r="M8" s="4">
        <v>12.5</v>
      </c>
      <c r="N8" s="4">
        <v>11.68</v>
      </c>
      <c r="O8" s="4">
        <v>13.41</v>
      </c>
      <c r="P8" s="4">
        <v>13.59</v>
      </c>
      <c r="Q8" s="4">
        <v>14.69</v>
      </c>
      <c r="R8" s="4">
        <v>13.84</v>
      </c>
      <c r="S8" s="4">
        <v>14.23</v>
      </c>
      <c r="T8" s="4">
        <v>13.08</v>
      </c>
      <c r="U8" s="4">
        <v>13.89</v>
      </c>
      <c r="V8" s="4">
        <v>15.03</v>
      </c>
      <c r="W8" s="4">
        <v>12.71</v>
      </c>
      <c r="X8" s="4">
        <v>13.6</v>
      </c>
      <c r="Y8" s="43">
        <v>12.99</v>
      </c>
    </row>
    <row r="9" spans="1:25" ht="15.75">
      <c r="A9" s="5" t="s">
        <v>2</v>
      </c>
      <c r="B9" s="4">
        <v>1.05</v>
      </c>
      <c r="C9" s="4">
        <v>1</v>
      </c>
      <c r="D9" s="4">
        <v>0.86</v>
      </c>
      <c r="E9" s="4">
        <v>1.11</v>
      </c>
      <c r="F9" s="4">
        <v>1.15</v>
      </c>
      <c r="G9" s="4">
        <v>1.27</v>
      </c>
      <c r="H9" s="4">
        <v>1.1</v>
      </c>
      <c r="I9" s="4">
        <v>1.83</v>
      </c>
      <c r="J9" s="4">
        <v>0.89</v>
      </c>
      <c r="K9" s="4">
        <v>1.48</v>
      </c>
      <c r="L9" s="4">
        <v>1.39</v>
      </c>
      <c r="M9" s="4">
        <v>3.12</v>
      </c>
      <c r="N9" s="4">
        <v>1.88</v>
      </c>
      <c r="O9" s="4">
        <v>0.98</v>
      </c>
      <c r="P9" s="4">
        <v>1.33</v>
      </c>
      <c r="Q9" s="4">
        <v>0.95</v>
      </c>
      <c r="R9" s="4">
        <v>1.07</v>
      </c>
      <c r="S9" s="4">
        <v>1.25</v>
      </c>
      <c r="T9" s="4">
        <v>1.04</v>
      </c>
      <c r="U9" s="4">
        <v>0.99</v>
      </c>
      <c r="V9" s="4">
        <v>1.35</v>
      </c>
      <c r="W9" s="4">
        <v>0.73</v>
      </c>
      <c r="X9" s="4">
        <v>1.15</v>
      </c>
      <c r="Y9" s="43">
        <v>1.18</v>
      </c>
    </row>
    <row r="10" spans="1:25" ht="15.75">
      <c r="A10" s="5" t="s">
        <v>69</v>
      </c>
      <c r="B10" s="4">
        <v>0.54</v>
      </c>
      <c r="C10" s="4">
        <v>0.6</v>
      </c>
      <c r="D10" s="4">
        <v>0.51</v>
      </c>
      <c r="E10" s="4">
        <v>0.49</v>
      </c>
      <c r="F10" s="4">
        <v>0.88</v>
      </c>
      <c r="G10" s="4">
        <v>0.53</v>
      </c>
      <c r="H10" s="4">
        <v>0.41</v>
      </c>
      <c r="I10" s="4">
        <v>0.57</v>
      </c>
      <c r="J10" s="4">
        <v>0.58</v>
      </c>
      <c r="K10" s="4">
        <v>0.5</v>
      </c>
      <c r="L10" s="4">
        <v>0.56</v>
      </c>
      <c r="M10" s="4">
        <v>0.53</v>
      </c>
      <c r="N10" s="4">
        <v>0.49</v>
      </c>
      <c r="O10" s="4">
        <v>0.58</v>
      </c>
      <c r="P10" s="4">
        <v>0.47</v>
      </c>
      <c r="Q10" s="4">
        <v>0.74</v>
      </c>
      <c r="R10" s="4">
        <v>0.5</v>
      </c>
      <c r="S10" s="4">
        <v>0.68</v>
      </c>
      <c r="T10" s="4">
        <v>0.5</v>
      </c>
      <c r="U10" s="4">
        <v>0.73</v>
      </c>
      <c r="V10" s="4">
        <v>0.64</v>
      </c>
      <c r="W10" s="4">
        <v>0.4</v>
      </c>
      <c r="X10" s="4">
        <v>0.51</v>
      </c>
      <c r="Y10" s="43">
        <v>0.53</v>
      </c>
    </row>
    <row r="11" spans="1:25" ht="15.75">
      <c r="A11" s="5" t="s">
        <v>3</v>
      </c>
      <c r="B11" s="4">
        <f>SUM(B8:B10)</f>
        <v>13.23</v>
      </c>
      <c r="C11" s="4">
        <f aca="true" t="shared" si="0" ref="C11:Y11">SUM(C8:C10)</f>
        <v>16.990000000000002</v>
      </c>
      <c r="D11" s="4">
        <f t="shared" si="0"/>
        <v>16.610000000000003</v>
      </c>
      <c r="E11" s="4">
        <f t="shared" si="0"/>
        <v>14.11</v>
      </c>
      <c r="F11" s="4">
        <f t="shared" si="0"/>
        <v>16.32</v>
      </c>
      <c r="G11" s="4">
        <f t="shared" si="0"/>
        <v>15.129999999999999</v>
      </c>
      <c r="H11" s="4">
        <f t="shared" si="0"/>
        <v>14.39</v>
      </c>
      <c r="I11" s="4">
        <f t="shared" si="0"/>
        <v>15.68</v>
      </c>
      <c r="J11" s="4">
        <f t="shared" si="0"/>
        <v>16.95</v>
      </c>
      <c r="K11" s="4">
        <f t="shared" si="0"/>
        <v>15.52</v>
      </c>
      <c r="L11" s="4">
        <f t="shared" si="0"/>
        <v>15.020000000000001</v>
      </c>
      <c r="M11" s="4">
        <f t="shared" si="0"/>
        <v>16.150000000000002</v>
      </c>
      <c r="N11" s="4">
        <f t="shared" si="0"/>
        <v>14.049999999999999</v>
      </c>
      <c r="O11" s="4">
        <f t="shared" si="0"/>
        <v>14.97</v>
      </c>
      <c r="P11" s="4">
        <f t="shared" si="0"/>
        <v>15.39</v>
      </c>
      <c r="Q11" s="4">
        <f t="shared" si="0"/>
        <v>16.38</v>
      </c>
      <c r="R11" s="4">
        <f t="shared" si="0"/>
        <v>15.41</v>
      </c>
      <c r="S11" s="4">
        <f t="shared" si="0"/>
        <v>16.16</v>
      </c>
      <c r="T11" s="4">
        <f t="shared" si="0"/>
        <v>14.620000000000001</v>
      </c>
      <c r="U11" s="4">
        <f t="shared" si="0"/>
        <v>15.610000000000001</v>
      </c>
      <c r="V11" s="4">
        <f t="shared" si="0"/>
        <v>17.02</v>
      </c>
      <c r="W11" s="4">
        <f t="shared" si="0"/>
        <v>13.840000000000002</v>
      </c>
      <c r="X11" s="4">
        <f t="shared" si="0"/>
        <v>15.26</v>
      </c>
      <c r="Y11" s="4">
        <f t="shared" si="0"/>
        <v>14.7</v>
      </c>
    </row>
    <row r="12" spans="1:25" ht="15.75">
      <c r="A12" s="5"/>
      <c r="B12" s="4"/>
      <c r="C12" s="19"/>
      <c r="D12" s="4"/>
      <c r="E12" s="19"/>
      <c r="F12" s="4"/>
      <c r="G12" s="19"/>
      <c r="H12" s="4"/>
      <c r="I12" s="28"/>
      <c r="J12" s="4"/>
      <c r="K12" s="28"/>
      <c r="L12" s="4"/>
      <c r="M12" s="28"/>
      <c r="N12" s="4"/>
      <c r="O12" s="28"/>
      <c r="P12" s="3"/>
      <c r="Q12" s="3"/>
      <c r="R12" s="4"/>
      <c r="S12" s="4"/>
      <c r="T12" s="4"/>
      <c r="U12" s="4"/>
      <c r="V12" s="4"/>
      <c r="W12" s="4"/>
      <c r="X12" s="4"/>
      <c r="Y12" s="4" t="s">
        <v>40</v>
      </c>
    </row>
    <row r="13" spans="1:25" ht="15.75">
      <c r="A13" s="5" t="s">
        <v>4</v>
      </c>
      <c r="B13" s="4"/>
      <c r="C13" s="19"/>
      <c r="D13" s="4"/>
      <c r="E13" s="19"/>
      <c r="F13" s="4"/>
      <c r="G13" s="19"/>
      <c r="H13" s="4"/>
      <c r="I13" s="28"/>
      <c r="J13" s="4"/>
      <c r="K13" s="28"/>
      <c r="L13" s="4"/>
      <c r="M13" s="28"/>
      <c r="N13" s="4"/>
      <c r="O13" s="28"/>
      <c r="P13" s="3"/>
      <c r="Q13" s="3"/>
      <c r="R13" s="4"/>
      <c r="S13" s="4"/>
      <c r="T13" s="4"/>
      <c r="U13" s="4"/>
      <c r="V13" s="4"/>
      <c r="W13" s="4"/>
      <c r="X13" s="4"/>
      <c r="Y13" s="4" t="s">
        <v>40</v>
      </c>
    </row>
    <row r="14" spans="1:24" ht="15.75">
      <c r="A14" s="5" t="s">
        <v>5</v>
      </c>
      <c r="B14" s="44"/>
      <c r="C14" s="19"/>
      <c r="D14" s="4"/>
      <c r="E14" s="19"/>
      <c r="F14" s="4"/>
      <c r="G14" s="19"/>
      <c r="H14" s="4"/>
      <c r="I14" s="28"/>
      <c r="J14" s="4"/>
      <c r="K14" s="28"/>
      <c r="L14" s="4"/>
      <c r="M14" s="28"/>
      <c r="N14" s="4"/>
      <c r="O14" s="28"/>
      <c r="P14" s="3"/>
      <c r="Q14" s="3"/>
      <c r="R14" s="4"/>
      <c r="S14" s="4"/>
      <c r="T14" s="4"/>
      <c r="U14" s="4"/>
      <c r="V14" s="4"/>
      <c r="W14" s="4"/>
      <c r="X14" s="4"/>
    </row>
    <row r="15" spans="1:25" ht="15.75">
      <c r="A15" s="5" t="s">
        <v>24</v>
      </c>
      <c r="B15" s="4">
        <v>6.95</v>
      </c>
      <c r="C15" s="4">
        <v>7.07</v>
      </c>
      <c r="D15" s="4">
        <v>5.32</v>
      </c>
      <c r="E15" s="4">
        <v>5.41</v>
      </c>
      <c r="F15" s="4">
        <v>4.21</v>
      </c>
      <c r="G15" s="4">
        <v>4.3</v>
      </c>
      <c r="H15" s="4">
        <v>3.86</v>
      </c>
      <c r="I15" s="4">
        <v>4.22</v>
      </c>
      <c r="J15" s="4">
        <v>5.81</v>
      </c>
      <c r="K15" s="4">
        <v>4.6</v>
      </c>
      <c r="L15" s="4">
        <v>3.8</v>
      </c>
      <c r="M15" s="4">
        <v>5.07</v>
      </c>
      <c r="N15" s="4">
        <v>5.22</v>
      </c>
      <c r="O15" s="4">
        <v>4.29</v>
      </c>
      <c r="P15" s="4">
        <v>4.14</v>
      </c>
      <c r="Q15" s="4">
        <v>7.06</v>
      </c>
      <c r="R15" s="4">
        <v>4.48</v>
      </c>
      <c r="S15" s="4">
        <v>5.92</v>
      </c>
      <c r="T15" s="4">
        <v>7.77</v>
      </c>
      <c r="U15" s="4">
        <v>4.67</v>
      </c>
      <c r="V15" s="4">
        <v>5.09</v>
      </c>
      <c r="W15" s="4">
        <v>5.96</v>
      </c>
      <c r="X15" s="4">
        <v>4.15</v>
      </c>
      <c r="Y15" s="43">
        <v>5.32</v>
      </c>
    </row>
    <row r="16" spans="1:25" ht="15.75">
      <c r="A16" s="5" t="s">
        <v>25</v>
      </c>
      <c r="B16" s="4">
        <v>1.31</v>
      </c>
      <c r="C16" s="4">
        <v>1.77</v>
      </c>
      <c r="D16" s="4">
        <v>2.15</v>
      </c>
      <c r="E16" s="4">
        <v>3.33</v>
      </c>
      <c r="F16" s="4">
        <v>3.33</v>
      </c>
      <c r="G16" s="4">
        <v>2.75</v>
      </c>
      <c r="H16" s="4">
        <v>3.66</v>
      </c>
      <c r="I16" s="4">
        <v>4.91</v>
      </c>
      <c r="J16" s="4">
        <v>5.17</v>
      </c>
      <c r="K16" s="4">
        <v>3.76</v>
      </c>
      <c r="L16" s="4">
        <v>4.34</v>
      </c>
      <c r="M16" s="4">
        <v>2.26</v>
      </c>
      <c r="N16" s="4">
        <v>1.13</v>
      </c>
      <c r="O16" s="4">
        <v>5.49</v>
      </c>
      <c r="P16" s="4">
        <v>3.27</v>
      </c>
      <c r="Q16" s="4">
        <v>1.99</v>
      </c>
      <c r="R16" s="4">
        <v>5.16</v>
      </c>
      <c r="S16" s="4">
        <v>4.5</v>
      </c>
      <c r="T16" s="4">
        <v>1.26</v>
      </c>
      <c r="U16" s="4">
        <v>4.07</v>
      </c>
      <c r="V16" s="4">
        <v>4.92</v>
      </c>
      <c r="W16" s="4">
        <v>1.53</v>
      </c>
      <c r="X16" s="4">
        <v>2.49</v>
      </c>
      <c r="Y16" s="43">
        <v>2.81</v>
      </c>
    </row>
    <row r="17" spans="1:25" ht="15.75">
      <c r="A17" s="5" t="s">
        <v>26</v>
      </c>
      <c r="B17" s="4">
        <v>0.05</v>
      </c>
      <c r="C17" s="4">
        <v>0.14</v>
      </c>
      <c r="D17" s="4">
        <v>0.23</v>
      </c>
      <c r="E17" s="4">
        <v>0.09</v>
      </c>
      <c r="F17" s="4">
        <v>0.04</v>
      </c>
      <c r="G17" s="4">
        <v>0.08</v>
      </c>
      <c r="H17" s="4">
        <v>0.18</v>
      </c>
      <c r="I17" s="4">
        <v>0.4</v>
      </c>
      <c r="J17" s="4">
        <v>0.18</v>
      </c>
      <c r="K17" s="4">
        <v>0.03</v>
      </c>
      <c r="L17" s="4">
        <v>0.05</v>
      </c>
      <c r="M17" s="4">
        <v>0.28</v>
      </c>
      <c r="N17" s="4">
        <v>0.01</v>
      </c>
      <c r="O17" s="4">
        <v>0.1</v>
      </c>
      <c r="P17" s="4">
        <v>0.08</v>
      </c>
      <c r="Q17" s="4">
        <v>0.2</v>
      </c>
      <c r="R17" s="4">
        <v>0.12</v>
      </c>
      <c r="S17" s="4">
        <v>0.29</v>
      </c>
      <c r="T17" s="4">
        <v>0.14</v>
      </c>
      <c r="U17" s="4">
        <v>0.18</v>
      </c>
      <c r="V17" s="4">
        <v>0.13</v>
      </c>
      <c r="W17" s="4">
        <v>0.03</v>
      </c>
      <c r="X17" s="4">
        <v>0.09</v>
      </c>
      <c r="Y17" s="43">
        <v>0.09</v>
      </c>
    </row>
    <row r="18" spans="1:25" ht="15.75">
      <c r="A18" s="5" t="s">
        <v>6</v>
      </c>
      <c r="B18" s="4">
        <f>SUM(B15:B17)</f>
        <v>8.31</v>
      </c>
      <c r="C18" s="4">
        <f aca="true" t="shared" si="1" ref="C18:Y18">SUM(C15:C17)</f>
        <v>8.98</v>
      </c>
      <c r="D18" s="4">
        <f t="shared" si="1"/>
        <v>7.700000000000001</v>
      </c>
      <c r="E18" s="4">
        <f t="shared" si="1"/>
        <v>8.83</v>
      </c>
      <c r="F18" s="4">
        <f t="shared" si="1"/>
        <v>7.58</v>
      </c>
      <c r="G18" s="4">
        <f t="shared" si="1"/>
        <v>7.13</v>
      </c>
      <c r="H18" s="4">
        <f t="shared" si="1"/>
        <v>7.699999999999999</v>
      </c>
      <c r="I18" s="4">
        <f t="shared" si="1"/>
        <v>9.53</v>
      </c>
      <c r="J18" s="4">
        <f t="shared" si="1"/>
        <v>11.16</v>
      </c>
      <c r="K18" s="4">
        <f t="shared" si="1"/>
        <v>8.389999999999999</v>
      </c>
      <c r="L18" s="4">
        <f t="shared" si="1"/>
        <v>8.190000000000001</v>
      </c>
      <c r="M18" s="4">
        <f t="shared" si="1"/>
        <v>7.61</v>
      </c>
      <c r="N18" s="4">
        <f t="shared" si="1"/>
        <v>6.359999999999999</v>
      </c>
      <c r="O18" s="4">
        <f t="shared" si="1"/>
        <v>9.88</v>
      </c>
      <c r="P18" s="4">
        <f t="shared" si="1"/>
        <v>7.49</v>
      </c>
      <c r="Q18" s="4">
        <f t="shared" si="1"/>
        <v>9.249999999999998</v>
      </c>
      <c r="R18" s="4">
        <f t="shared" si="1"/>
        <v>9.76</v>
      </c>
      <c r="S18" s="4">
        <f t="shared" si="1"/>
        <v>10.709999999999999</v>
      </c>
      <c r="T18" s="4">
        <f t="shared" si="1"/>
        <v>9.17</v>
      </c>
      <c r="U18" s="4">
        <f t="shared" si="1"/>
        <v>8.92</v>
      </c>
      <c r="V18" s="4">
        <f t="shared" si="1"/>
        <v>10.14</v>
      </c>
      <c r="W18" s="4">
        <f t="shared" si="1"/>
        <v>7.5200000000000005</v>
      </c>
      <c r="X18" s="4">
        <f t="shared" si="1"/>
        <v>6.73</v>
      </c>
      <c r="Y18" s="4">
        <f t="shared" si="1"/>
        <v>8.22</v>
      </c>
    </row>
    <row r="19" spans="1:25" ht="15.75">
      <c r="A19" s="5" t="s">
        <v>27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 t="s">
        <v>40</v>
      </c>
    </row>
    <row r="20" spans="1:25" ht="15.75">
      <c r="A20" s="5" t="s">
        <v>28</v>
      </c>
      <c r="B20" s="4">
        <v>0.56</v>
      </c>
      <c r="C20" s="4">
        <v>0.83</v>
      </c>
      <c r="D20" s="4">
        <v>0.65</v>
      </c>
      <c r="E20" s="4">
        <v>0.69</v>
      </c>
      <c r="F20" s="4">
        <v>1.17</v>
      </c>
      <c r="G20" s="4">
        <v>1.02</v>
      </c>
      <c r="H20" s="4">
        <v>1.02</v>
      </c>
      <c r="I20" s="4">
        <v>0.51</v>
      </c>
      <c r="J20" s="4">
        <v>0.91</v>
      </c>
      <c r="K20" s="4">
        <v>0.98</v>
      </c>
      <c r="L20" s="4">
        <v>1.16</v>
      </c>
      <c r="M20" s="4">
        <v>0.77</v>
      </c>
      <c r="N20" s="4">
        <v>0.54</v>
      </c>
      <c r="O20" s="4">
        <v>0.84</v>
      </c>
      <c r="P20" s="4">
        <v>1.05</v>
      </c>
      <c r="Q20" s="4">
        <v>0.71</v>
      </c>
      <c r="R20" s="4">
        <v>1.08</v>
      </c>
      <c r="S20" s="4">
        <v>0.77</v>
      </c>
      <c r="T20" s="4">
        <v>0.62</v>
      </c>
      <c r="U20" s="4">
        <v>0.79</v>
      </c>
      <c r="V20" s="4">
        <v>1.23</v>
      </c>
      <c r="W20" s="4">
        <v>0.76</v>
      </c>
      <c r="X20" s="4">
        <v>0.98</v>
      </c>
      <c r="Y20" s="43">
        <v>0.82</v>
      </c>
    </row>
    <row r="21" spans="1:25" ht="15.75">
      <c r="A21" s="5" t="s">
        <v>29</v>
      </c>
      <c r="B21" s="4">
        <v>0.05</v>
      </c>
      <c r="C21" s="4">
        <v>0.03</v>
      </c>
      <c r="D21" s="4">
        <v>0.04</v>
      </c>
      <c r="E21" s="4">
        <v>0.23</v>
      </c>
      <c r="F21" s="4">
        <v>0.33</v>
      </c>
      <c r="G21" s="4">
        <v>0.41</v>
      </c>
      <c r="H21" s="4">
        <v>0.28</v>
      </c>
      <c r="I21" s="4">
        <v>0.2</v>
      </c>
      <c r="J21" s="4">
        <v>0.34</v>
      </c>
      <c r="K21" s="4">
        <v>0.23</v>
      </c>
      <c r="L21" s="4">
        <v>0.3</v>
      </c>
      <c r="M21" s="4">
        <v>0.14</v>
      </c>
      <c r="N21" s="4">
        <v>0</v>
      </c>
      <c r="O21" s="4">
        <v>0.46</v>
      </c>
      <c r="P21" s="4">
        <v>0.35</v>
      </c>
      <c r="Q21" s="4">
        <v>0.17</v>
      </c>
      <c r="R21" s="4">
        <v>0.57</v>
      </c>
      <c r="S21" s="4">
        <v>0.09</v>
      </c>
      <c r="T21" s="4">
        <v>0.15</v>
      </c>
      <c r="U21" s="4">
        <v>0.38</v>
      </c>
      <c r="V21" s="4">
        <v>0.23</v>
      </c>
      <c r="W21" s="4">
        <v>0.2</v>
      </c>
      <c r="X21" s="4">
        <v>0.24</v>
      </c>
      <c r="Y21" s="43">
        <v>0.22</v>
      </c>
    </row>
    <row r="22" spans="1:25" ht="15.75">
      <c r="A22" s="5" t="s">
        <v>30</v>
      </c>
      <c r="B22" s="4">
        <v>0.3</v>
      </c>
      <c r="C22" s="4">
        <v>0.19</v>
      </c>
      <c r="D22" s="4">
        <v>0.73</v>
      </c>
      <c r="E22" s="4">
        <v>0.26</v>
      </c>
      <c r="F22" s="4">
        <v>0.3</v>
      </c>
      <c r="G22" s="4">
        <v>0.23</v>
      </c>
      <c r="H22" s="4">
        <v>0.29</v>
      </c>
      <c r="I22" s="4">
        <v>0.25</v>
      </c>
      <c r="J22" s="4">
        <v>0.3</v>
      </c>
      <c r="K22" s="4">
        <v>0.22</v>
      </c>
      <c r="L22" s="4">
        <v>0.22</v>
      </c>
      <c r="M22" s="4">
        <v>0.39</v>
      </c>
      <c r="N22" s="4">
        <v>0.38</v>
      </c>
      <c r="O22" s="4">
        <v>0.24</v>
      </c>
      <c r="P22" s="4">
        <v>0.27</v>
      </c>
      <c r="Q22" s="4">
        <v>0.23</v>
      </c>
      <c r="R22" s="4">
        <v>0.31</v>
      </c>
      <c r="S22" s="4">
        <v>0.27</v>
      </c>
      <c r="T22" s="4">
        <v>0.28</v>
      </c>
      <c r="U22" s="4">
        <v>0.25</v>
      </c>
      <c r="V22" s="4">
        <v>0.34</v>
      </c>
      <c r="W22" s="4">
        <v>0.29</v>
      </c>
      <c r="X22" s="4">
        <v>0.21</v>
      </c>
      <c r="Y22" s="43">
        <v>0.27</v>
      </c>
    </row>
    <row r="23" spans="1:25" ht="15.75">
      <c r="A23" s="5" t="s">
        <v>31</v>
      </c>
      <c r="B23" s="4">
        <v>0.32</v>
      </c>
      <c r="C23" s="4">
        <v>0.75</v>
      </c>
      <c r="D23" s="4">
        <v>0.82</v>
      </c>
      <c r="E23" s="4">
        <v>0.56</v>
      </c>
      <c r="F23" s="4">
        <v>0.45</v>
      </c>
      <c r="G23" s="4">
        <v>0.71</v>
      </c>
      <c r="H23" s="4">
        <v>0.44</v>
      </c>
      <c r="I23" s="4">
        <v>0.38</v>
      </c>
      <c r="J23" s="4">
        <v>0.31</v>
      </c>
      <c r="K23" s="4">
        <v>0.45</v>
      </c>
      <c r="L23" s="4">
        <v>0.31</v>
      </c>
      <c r="M23" s="4">
        <v>0.17</v>
      </c>
      <c r="N23" s="4">
        <v>0.43</v>
      </c>
      <c r="O23" s="4">
        <v>0.54</v>
      </c>
      <c r="P23" s="4">
        <v>0.49</v>
      </c>
      <c r="Q23" s="4">
        <v>0.39</v>
      </c>
      <c r="R23" s="4">
        <v>0.58</v>
      </c>
      <c r="S23" s="4">
        <v>0.61</v>
      </c>
      <c r="T23" s="4">
        <v>0.47</v>
      </c>
      <c r="U23" s="4">
        <v>0.42</v>
      </c>
      <c r="V23" s="4">
        <v>0.56</v>
      </c>
      <c r="W23" s="4">
        <v>0.37</v>
      </c>
      <c r="X23" s="4">
        <v>0.39</v>
      </c>
      <c r="Y23" s="43">
        <v>0.43</v>
      </c>
    </row>
    <row r="24" spans="1:25" ht="15.75">
      <c r="A24" s="5" t="s">
        <v>32</v>
      </c>
      <c r="B24" s="4">
        <v>0.45</v>
      </c>
      <c r="C24" s="4">
        <v>0.78</v>
      </c>
      <c r="D24" s="4">
        <v>0.66</v>
      </c>
      <c r="E24" s="4">
        <v>0.61</v>
      </c>
      <c r="F24" s="4">
        <v>0.65</v>
      </c>
      <c r="G24" s="4">
        <v>0.67</v>
      </c>
      <c r="H24" s="4">
        <v>0.5</v>
      </c>
      <c r="I24" s="4">
        <v>0.57</v>
      </c>
      <c r="J24" s="4">
        <v>0.8</v>
      </c>
      <c r="K24" s="4">
        <v>0.68</v>
      </c>
      <c r="L24" s="4">
        <v>0.74</v>
      </c>
      <c r="M24" s="4">
        <v>0.67</v>
      </c>
      <c r="N24" s="4">
        <v>0.32</v>
      </c>
      <c r="O24" s="4">
        <v>0.83</v>
      </c>
      <c r="P24" s="4">
        <v>0.62</v>
      </c>
      <c r="Q24" s="4">
        <v>0.62</v>
      </c>
      <c r="R24" s="4">
        <v>0.82</v>
      </c>
      <c r="S24" s="4">
        <v>0.96</v>
      </c>
      <c r="T24" s="4">
        <v>0.66</v>
      </c>
      <c r="U24" s="4">
        <v>0.72</v>
      </c>
      <c r="V24" s="4">
        <v>0.72</v>
      </c>
      <c r="W24" s="4">
        <v>0.37</v>
      </c>
      <c r="X24" s="4">
        <v>0.61</v>
      </c>
      <c r="Y24" s="43">
        <v>0.61</v>
      </c>
    </row>
    <row r="25" spans="1:25" ht="15.75">
      <c r="A25" s="5" t="s">
        <v>33</v>
      </c>
      <c r="B25" s="4">
        <v>0.35</v>
      </c>
      <c r="C25" s="4">
        <v>0.78</v>
      </c>
      <c r="D25" s="4">
        <v>0.6</v>
      </c>
      <c r="E25" s="4">
        <v>0.67</v>
      </c>
      <c r="F25" s="4">
        <v>0.76</v>
      </c>
      <c r="G25" s="4">
        <v>0.7</v>
      </c>
      <c r="H25" s="4">
        <v>0.74</v>
      </c>
      <c r="I25" s="4">
        <v>0.6</v>
      </c>
      <c r="J25" s="4">
        <v>0.82</v>
      </c>
      <c r="K25" s="4">
        <v>0.74</v>
      </c>
      <c r="L25" s="4">
        <v>0.64</v>
      </c>
      <c r="M25" s="4">
        <v>0.79</v>
      </c>
      <c r="N25" s="4">
        <v>0.26</v>
      </c>
      <c r="O25" s="4">
        <v>0.81</v>
      </c>
      <c r="P25" s="4">
        <v>0.71</v>
      </c>
      <c r="Q25" s="4">
        <v>0.76</v>
      </c>
      <c r="R25" s="4">
        <v>0.81</v>
      </c>
      <c r="S25" s="4">
        <v>0.8</v>
      </c>
      <c r="T25" s="4">
        <v>0.45</v>
      </c>
      <c r="U25" s="4">
        <v>0.53</v>
      </c>
      <c r="V25" s="4">
        <v>0.89</v>
      </c>
      <c r="W25" s="4">
        <v>0.48</v>
      </c>
      <c r="X25" s="4">
        <v>0.65</v>
      </c>
      <c r="Y25" s="43">
        <v>0.59</v>
      </c>
    </row>
    <row r="26" spans="1:25" ht="15.75">
      <c r="A26" s="5" t="s">
        <v>73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0.01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3">
        <v>0</v>
      </c>
    </row>
    <row r="27" spans="1:25" ht="15.75">
      <c r="A27" s="5" t="s">
        <v>34</v>
      </c>
      <c r="B27" s="4">
        <v>0.25</v>
      </c>
      <c r="C27" s="4">
        <v>0.29</v>
      </c>
      <c r="D27" s="4">
        <v>0.27</v>
      </c>
      <c r="E27" s="4">
        <v>0.28</v>
      </c>
      <c r="F27" s="4">
        <v>0.27</v>
      </c>
      <c r="G27" s="4">
        <v>0.26</v>
      </c>
      <c r="H27" s="4">
        <v>0.26</v>
      </c>
      <c r="I27" s="4">
        <v>0.29</v>
      </c>
      <c r="J27" s="4">
        <v>0.35</v>
      </c>
      <c r="K27" s="4">
        <v>0.28</v>
      </c>
      <c r="L27" s="4">
        <v>0.27</v>
      </c>
      <c r="M27" s="4">
        <v>0.25</v>
      </c>
      <c r="N27" s="4">
        <v>0.2</v>
      </c>
      <c r="O27" s="4">
        <v>0.32</v>
      </c>
      <c r="P27" s="4">
        <v>0.26</v>
      </c>
      <c r="Q27" s="4">
        <v>0.29</v>
      </c>
      <c r="R27" s="4">
        <v>0.33</v>
      </c>
      <c r="S27" s="4">
        <v>0.34</v>
      </c>
      <c r="T27" s="4">
        <v>0.28</v>
      </c>
      <c r="U27" s="4">
        <v>0.29</v>
      </c>
      <c r="V27" s="4">
        <v>0.34</v>
      </c>
      <c r="W27" s="4">
        <v>0.24</v>
      </c>
      <c r="X27" s="4">
        <v>0.23</v>
      </c>
      <c r="Y27" s="43">
        <v>0.27</v>
      </c>
    </row>
    <row r="28" spans="1:25" ht="15.75">
      <c r="A28" s="5" t="s">
        <v>7</v>
      </c>
      <c r="B28" s="4">
        <f>SUM(B18:B27)</f>
        <v>10.590000000000002</v>
      </c>
      <c r="C28" s="4">
        <f aca="true" t="shared" si="2" ref="C28:Y28">SUM(C18:C27)</f>
        <v>12.629999999999997</v>
      </c>
      <c r="D28" s="4">
        <f t="shared" si="2"/>
        <v>11.47</v>
      </c>
      <c r="E28" s="4">
        <f t="shared" si="2"/>
        <v>12.129999999999999</v>
      </c>
      <c r="F28" s="4">
        <f t="shared" si="2"/>
        <v>11.51</v>
      </c>
      <c r="G28" s="4">
        <f t="shared" si="2"/>
        <v>11.129999999999999</v>
      </c>
      <c r="H28" s="4">
        <f t="shared" si="2"/>
        <v>11.229999999999997</v>
      </c>
      <c r="I28" s="4">
        <f t="shared" si="2"/>
        <v>12.329999999999998</v>
      </c>
      <c r="J28" s="4">
        <f t="shared" si="2"/>
        <v>15.000000000000002</v>
      </c>
      <c r="K28" s="4">
        <f t="shared" si="2"/>
        <v>11.969999999999999</v>
      </c>
      <c r="L28" s="4">
        <f t="shared" si="2"/>
        <v>11.830000000000004</v>
      </c>
      <c r="M28" s="4">
        <f t="shared" si="2"/>
        <v>10.790000000000003</v>
      </c>
      <c r="N28" s="4">
        <f t="shared" si="2"/>
        <v>8.489999999999998</v>
      </c>
      <c r="O28" s="4">
        <f t="shared" si="2"/>
        <v>13.920000000000002</v>
      </c>
      <c r="P28" s="4">
        <f t="shared" si="2"/>
        <v>11.24</v>
      </c>
      <c r="Q28" s="4">
        <f t="shared" si="2"/>
        <v>12.419999999999996</v>
      </c>
      <c r="R28" s="4">
        <f t="shared" si="2"/>
        <v>14.260000000000002</v>
      </c>
      <c r="S28" s="4">
        <f t="shared" si="2"/>
        <v>14.549999999999997</v>
      </c>
      <c r="T28" s="4">
        <f t="shared" si="2"/>
        <v>12.079999999999998</v>
      </c>
      <c r="U28" s="4">
        <f t="shared" si="2"/>
        <v>12.3</v>
      </c>
      <c r="V28" s="4">
        <f t="shared" si="2"/>
        <v>14.450000000000003</v>
      </c>
      <c r="W28" s="4">
        <f t="shared" si="2"/>
        <v>10.229999999999999</v>
      </c>
      <c r="X28" s="4">
        <f t="shared" si="2"/>
        <v>10.040000000000003</v>
      </c>
      <c r="Y28" s="4">
        <f t="shared" si="2"/>
        <v>11.43</v>
      </c>
    </row>
    <row r="29" spans="1:25" ht="15.75">
      <c r="A29" s="5"/>
      <c r="B29" s="4"/>
      <c r="C29" s="19"/>
      <c r="D29" s="4"/>
      <c r="E29" s="19"/>
      <c r="F29" s="4"/>
      <c r="G29" s="19"/>
      <c r="H29" s="4"/>
      <c r="I29" s="28"/>
      <c r="J29" s="4"/>
      <c r="K29" s="28"/>
      <c r="L29" s="4"/>
      <c r="M29" s="28"/>
      <c r="N29" s="4"/>
      <c r="O29" s="28"/>
      <c r="P29" s="3"/>
      <c r="Q29" s="3"/>
      <c r="R29" s="4"/>
      <c r="S29" s="4"/>
      <c r="T29" s="4"/>
      <c r="U29" s="4"/>
      <c r="V29" s="4"/>
      <c r="W29" s="4"/>
      <c r="X29" s="4"/>
      <c r="Y29" s="4" t="s">
        <v>40</v>
      </c>
    </row>
    <row r="30" spans="1:25" ht="15.75">
      <c r="A30" s="5" t="s">
        <v>8</v>
      </c>
      <c r="B30" s="44"/>
      <c r="C30" s="19"/>
      <c r="D30" s="4"/>
      <c r="E30" s="19"/>
      <c r="F30" s="4"/>
      <c r="G30" s="19"/>
      <c r="H30" s="4"/>
      <c r="I30" s="28"/>
      <c r="J30" s="4"/>
      <c r="K30" s="28"/>
      <c r="L30" s="4"/>
      <c r="M30" s="28"/>
      <c r="N30" s="4"/>
      <c r="O30" s="28"/>
      <c r="P30" s="3"/>
      <c r="Q30" s="3"/>
      <c r="R30" s="4"/>
      <c r="S30" s="4"/>
      <c r="T30" s="4"/>
      <c r="U30" s="4"/>
      <c r="V30" s="4"/>
      <c r="W30" s="4"/>
      <c r="X30" s="4"/>
      <c r="Y30" s="4" t="s">
        <v>40</v>
      </c>
    </row>
    <row r="31" spans="1:25" ht="15.75">
      <c r="A31" s="5" t="s">
        <v>9</v>
      </c>
      <c r="B31" s="4">
        <v>1.46</v>
      </c>
      <c r="C31" s="4">
        <v>3.03</v>
      </c>
      <c r="D31" s="4">
        <v>2.26</v>
      </c>
      <c r="E31" s="4">
        <v>1.64</v>
      </c>
      <c r="F31" s="4">
        <v>1.47</v>
      </c>
      <c r="G31" s="4">
        <v>1.43</v>
      </c>
      <c r="H31" s="4">
        <v>1.22</v>
      </c>
      <c r="I31" s="4">
        <v>1.04</v>
      </c>
      <c r="J31" s="4">
        <v>3.12</v>
      </c>
      <c r="K31" s="4">
        <v>1.58</v>
      </c>
      <c r="L31" s="4">
        <v>1.45</v>
      </c>
      <c r="M31" s="4">
        <v>1.08</v>
      </c>
      <c r="N31" s="4">
        <v>1.4</v>
      </c>
      <c r="O31" s="4">
        <v>1.87</v>
      </c>
      <c r="P31" s="4">
        <v>1.43</v>
      </c>
      <c r="Q31" s="4">
        <v>2.08</v>
      </c>
      <c r="R31" s="4">
        <v>0.95</v>
      </c>
      <c r="S31" s="4">
        <v>1.97</v>
      </c>
      <c r="T31" s="4">
        <v>1.32</v>
      </c>
      <c r="U31" s="4">
        <v>1.88</v>
      </c>
      <c r="V31" s="4">
        <v>2.01</v>
      </c>
      <c r="W31" s="4">
        <v>1.92</v>
      </c>
      <c r="X31" s="4">
        <v>1.54</v>
      </c>
      <c r="Y31" s="43">
        <v>1.55</v>
      </c>
    </row>
    <row r="32" spans="1:25" ht="15.75">
      <c r="A32" s="5" t="s">
        <v>10</v>
      </c>
      <c r="B32" s="4">
        <v>0.39</v>
      </c>
      <c r="C32" s="4">
        <v>0.44</v>
      </c>
      <c r="D32" s="4">
        <v>1.56</v>
      </c>
      <c r="E32" s="4">
        <v>3.51</v>
      </c>
      <c r="F32" s="4">
        <v>3.55</v>
      </c>
      <c r="G32" s="4">
        <v>2.7</v>
      </c>
      <c r="H32" s="4">
        <v>3.07</v>
      </c>
      <c r="I32" s="4">
        <v>5.82</v>
      </c>
      <c r="J32" s="4">
        <v>5.99</v>
      </c>
      <c r="K32" s="4">
        <v>1.9</v>
      </c>
      <c r="L32" s="4">
        <v>3.58</v>
      </c>
      <c r="M32" s="4">
        <v>5.21</v>
      </c>
      <c r="N32" s="4">
        <v>0.15</v>
      </c>
      <c r="O32" s="4">
        <v>3.71</v>
      </c>
      <c r="P32" s="4">
        <v>3.33</v>
      </c>
      <c r="Q32" s="4">
        <v>1.73</v>
      </c>
      <c r="R32" s="4">
        <v>4.16</v>
      </c>
      <c r="S32" s="4">
        <v>4.72</v>
      </c>
      <c r="T32" s="4">
        <v>1.14</v>
      </c>
      <c r="U32" s="4">
        <v>3.05</v>
      </c>
      <c r="V32" s="4">
        <v>3.11</v>
      </c>
      <c r="W32" s="4">
        <v>0.51</v>
      </c>
      <c r="X32" s="4">
        <v>3.21</v>
      </c>
      <c r="Y32" s="43">
        <v>2.29</v>
      </c>
    </row>
    <row r="33" spans="1:25" ht="15.75">
      <c r="A33" s="5" t="s">
        <v>70</v>
      </c>
      <c r="B33" s="4">
        <v>1.84</v>
      </c>
      <c r="C33" s="4">
        <v>2.35</v>
      </c>
      <c r="D33" s="4">
        <v>3.29</v>
      </c>
      <c r="E33" s="4">
        <v>3.68</v>
      </c>
      <c r="F33" s="4">
        <v>4.17</v>
      </c>
      <c r="G33" s="4">
        <v>3.2</v>
      </c>
      <c r="H33" s="4">
        <v>4.55</v>
      </c>
      <c r="I33" s="4">
        <v>6.71</v>
      </c>
      <c r="J33" s="4">
        <v>5.44</v>
      </c>
      <c r="K33" s="4">
        <v>3.27</v>
      </c>
      <c r="L33" s="4">
        <v>4.13</v>
      </c>
      <c r="M33" s="4">
        <v>5.19</v>
      </c>
      <c r="N33" s="4">
        <v>1.17</v>
      </c>
      <c r="O33" s="4">
        <v>3.81</v>
      </c>
      <c r="P33" s="4">
        <v>3.82</v>
      </c>
      <c r="Q33" s="4">
        <v>2.47</v>
      </c>
      <c r="R33" s="4">
        <v>3.36</v>
      </c>
      <c r="S33" s="4">
        <v>6.12</v>
      </c>
      <c r="T33" s="4">
        <v>2.8</v>
      </c>
      <c r="U33" s="4">
        <v>3.39</v>
      </c>
      <c r="V33" s="4">
        <v>4.19</v>
      </c>
      <c r="W33" s="4">
        <v>1.49</v>
      </c>
      <c r="X33" s="4">
        <v>3.1</v>
      </c>
      <c r="Y33" s="43">
        <v>2.97</v>
      </c>
    </row>
    <row r="34" spans="1:25" ht="15.75">
      <c r="A34" s="5" t="s">
        <v>11</v>
      </c>
      <c r="B34" s="4">
        <v>0</v>
      </c>
      <c r="C34" s="4">
        <v>0.03</v>
      </c>
      <c r="D34" s="4">
        <v>0.07</v>
      </c>
      <c r="E34" s="4">
        <v>0.01</v>
      </c>
      <c r="F34" s="4">
        <v>0.03</v>
      </c>
      <c r="G34" s="4">
        <v>0.05</v>
      </c>
      <c r="H34" s="4">
        <v>0.05</v>
      </c>
      <c r="I34" s="4">
        <v>0.09</v>
      </c>
      <c r="J34" s="4">
        <v>0.06</v>
      </c>
      <c r="K34" s="4">
        <v>0.02</v>
      </c>
      <c r="L34" s="4">
        <v>0.03</v>
      </c>
      <c r="M34" s="4">
        <v>0.18</v>
      </c>
      <c r="N34" s="4">
        <v>0</v>
      </c>
      <c r="O34" s="4">
        <v>0.02</v>
      </c>
      <c r="P34" s="4">
        <v>0.06</v>
      </c>
      <c r="Q34" s="4">
        <v>0.02</v>
      </c>
      <c r="R34" s="4">
        <v>0.05</v>
      </c>
      <c r="S34" s="4">
        <v>0.08</v>
      </c>
      <c r="T34" s="4">
        <v>0.02</v>
      </c>
      <c r="U34" s="4">
        <v>0.06</v>
      </c>
      <c r="V34" s="4">
        <v>0.04</v>
      </c>
      <c r="W34" s="4">
        <v>0.01</v>
      </c>
      <c r="X34" s="4">
        <v>0.03</v>
      </c>
      <c r="Y34" s="43">
        <v>0.03</v>
      </c>
    </row>
    <row r="35" spans="1:25" ht="15.75">
      <c r="A35" s="5" t="s">
        <v>12</v>
      </c>
      <c r="B35" s="4">
        <v>0.15</v>
      </c>
      <c r="C35" s="4">
        <v>0.25</v>
      </c>
      <c r="D35" s="4">
        <v>0.17</v>
      </c>
      <c r="E35" s="4">
        <v>0.22</v>
      </c>
      <c r="F35" s="4">
        <v>0.2</v>
      </c>
      <c r="G35" s="4">
        <v>0.2</v>
      </c>
      <c r="H35" s="4">
        <v>0.16</v>
      </c>
      <c r="I35" s="4">
        <v>0.19</v>
      </c>
      <c r="J35" s="4">
        <v>0.46</v>
      </c>
      <c r="K35" s="4">
        <v>0.23</v>
      </c>
      <c r="L35" s="4">
        <v>0.25</v>
      </c>
      <c r="M35" s="4">
        <v>0.37</v>
      </c>
      <c r="N35" s="4">
        <v>0.1</v>
      </c>
      <c r="O35" s="4">
        <v>0.29</v>
      </c>
      <c r="P35" s="4">
        <v>0.23</v>
      </c>
      <c r="Q35" s="4">
        <v>0.19</v>
      </c>
      <c r="R35" s="4">
        <v>0.28</v>
      </c>
      <c r="S35" s="4">
        <v>0.25</v>
      </c>
      <c r="T35" s="4">
        <v>0.15</v>
      </c>
      <c r="U35" s="4">
        <v>0.34</v>
      </c>
      <c r="V35" s="4">
        <v>0.31</v>
      </c>
      <c r="W35" s="4">
        <v>0.14</v>
      </c>
      <c r="X35" s="4">
        <v>0.3</v>
      </c>
      <c r="Y35" s="43">
        <v>0.22</v>
      </c>
    </row>
    <row r="36" spans="1:25" ht="15.75" customHeight="1">
      <c r="A36" s="5" t="s">
        <v>13</v>
      </c>
      <c r="B36" s="4">
        <v>0.24</v>
      </c>
      <c r="C36" s="4">
        <v>0.5</v>
      </c>
      <c r="D36" s="4">
        <v>0.35</v>
      </c>
      <c r="E36" s="4">
        <v>0.58</v>
      </c>
      <c r="F36" s="4">
        <v>0.5</v>
      </c>
      <c r="G36" s="4">
        <v>0.51</v>
      </c>
      <c r="H36" s="4">
        <v>0.85</v>
      </c>
      <c r="I36" s="4">
        <v>0.67</v>
      </c>
      <c r="J36" s="4">
        <v>1.12</v>
      </c>
      <c r="K36" s="4">
        <v>0.81</v>
      </c>
      <c r="L36" s="4">
        <v>0.68</v>
      </c>
      <c r="M36" s="4">
        <v>0.37</v>
      </c>
      <c r="N36" s="4">
        <v>0.18</v>
      </c>
      <c r="O36" s="4">
        <v>0.78</v>
      </c>
      <c r="P36" s="4">
        <v>0.68</v>
      </c>
      <c r="Q36" s="4">
        <v>0.55</v>
      </c>
      <c r="R36" s="4">
        <v>0.65</v>
      </c>
      <c r="S36" s="4">
        <v>0.62</v>
      </c>
      <c r="T36" s="4">
        <v>0.35</v>
      </c>
      <c r="U36" s="4">
        <v>1.04</v>
      </c>
      <c r="V36" s="4">
        <v>0.91</v>
      </c>
      <c r="W36" s="4">
        <v>0.32</v>
      </c>
      <c r="X36" s="4">
        <v>0.71</v>
      </c>
      <c r="Y36" s="43">
        <v>0.54</v>
      </c>
    </row>
    <row r="37" spans="1:25" ht="15.75" customHeight="1">
      <c r="A37" s="5" t="s">
        <v>14</v>
      </c>
      <c r="B37" s="4">
        <f>SUM(B31:B36)</f>
        <v>4.08</v>
      </c>
      <c r="C37" s="4">
        <f aca="true" t="shared" si="3" ref="C37:Y37">SUM(C31:C36)</f>
        <v>6.6000000000000005</v>
      </c>
      <c r="D37" s="4">
        <f t="shared" si="3"/>
        <v>7.699999999999999</v>
      </c>
      <c r="E37" s="4">
        <f t="shared" si="3"/>
        <v>9.64</v>
      </c>
      <c r="F37" s="4">
        <f t="shared" si="3"/>
        <v>9.919999999999998</v>
      </c>
      <c r="G37" s="4">
        <f t="shared" si="3"/>
        <v>8.09</v>
      </c>
      <c r="H37" s="4">
        <f t="shared" si="3"/>
        <v>9.9</v>
      </c>
      <c r="I37" s="4">
        <f t="shared" si="3"/>
        <v>14.52</v>
      </c>
      <c r="J37" s="4">
        <f t="shared" si="3"/>
        <v>16.19</v>
      </c>
      <c r="K37" s="4">
        <f t="shared" si="3"/>
        <v>7.8100000000000005</v>
      </c>
      <c r="L37" s="4">
        <f t="shared" si="3"/>
        <v>10.12</v>
      </c>
      <c r="M37" s="4">
        <f t="shared" si="3"/>
        <v>12.399999999999999</v>
      </c>
      <c r="N37" s="4">
        <f t="shared" si="3"/>
        <v>3</v>
      </c>
      <c r="O37" s="4">
        <f t="shared" si="3"/>
        <v>10.479999999999999</v>
      </c>
      <c r="P37" s="4">
        <f t="shared" si="3"/>
        <v>9.55</v>
      </c>
      <c r="Q37" s="4">
        <f t="shared" si="3"/>
        <v>7.04</v>
      </c>
      <c r="R37" s="4">
        <f t="shared" si="3"/>
        <v>9.450000000000001</v>
      </c>
      <c r="S37" s="4">
        <f t="shared" si="3"/>
        <v>13.759999999999998</v>
      </c>
      <c r="T37" s="4">
        <f t="shared" si="3"/>
        <v>5.779999999999999</v>
      </c>
      <c r="U37" s="4">
        <f t="shared" si="3"/>
        <v>9.760000000000002</v>
      </c>
      <c r="V37" s="4">
        <f t="shared" si="3"/>
        <v>10.569999999999999</v>
      </c>
      <c r="W37" s="4">
        <f t="shared" si="3"/>
        <v>4.39</v>
      </c>
      <c r="X37" s="4">
        <f t="shared" si="3"/>
        <v>8.89</v>
      </c>
      <c r="Y37" s="4">
        <f t="shared" si="3"/>
        <v>7.6000000000000005</v>
      </c>
    </row>
    <row r="38" spans="1:25" ht="15.75" customHeight="1">
      <c r="A38" s="5"/>
      <c r="B38" s="4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3"/>
    </row>
    <row r="39" spans="1:25" ht="15.75" customHeight="1">
      <c r="A39" s="5" t="s">
        <v>15</v>
      </c>
      <c r="B39" s="4">
        <f>SUM(B28,B37)</f>
        <v>14.670000000000002</v>
      </c>
      <c r="C39" s="4">
        <f aca="true" t="shared" si="4" ref="C39:Y39">SUM(C28,C37)</f>
        <v>19.229999999999997</v>
      </c>
      <c r="D39" s="4">
        <f t="shared" si="4"/>
        <v>19.17</v>
      </c>
      <c r="E39" s="4">
        <f t="shared" si="4"/>
        <v>21.77</v>
      </c>
      <c r="F39" s="4">
        <f t="shared" si="4"/>
        <v>21.43</v>
      </c>
      <c r="G39" s="4">
        <f t="shared" si="4"/>
        <v>19.22</v>
      </c>
      <c r="H39" s="4">
        <f t="shared" si="4"/>
        <v>21.129999999999995</v>
      </c>
      <c r="I39" s="4">
        <f t="shared" si="4"/>
        <v>26.849999999999998</v>
      </c>
      <c r="J39" s="4">
        <f t="shared" si="4"/>
        <v>31.190000000000005</v>
      </c>
      <c r="K39" s="4">
        <f t="shared" si="4"/>
        <v>19.78</v>
      </c>
      <c r="L39" s="4">
        <f t="shared" si="4"/>
        <v>21.950000000000003</v>
      </c>
      <c r="M39" s="4">
        <f t="shared" si="4"/>
        <v>23.19</v>
      </c>
      <c r="N39" s="4">
        <f t="shared" si="4"/>
        <v>11.489999999999998</v>
      </c>
      <c r="O39" s="4">
        <f t="shared" si="4"/>
        <v>24.4</v>
      </c>
      <c r="P39" s="4">
        <f t="shared" si="4"/>
        <v>20.79</v>
      </c>
      <c r="Q39" s="4">
        <f t="shared" si="4"/>
        <v>19.459999999999997</v>
      </c>
      <c r="R39" s="4">
        <f t="shared" si="4"/>
        <v>23.71</v>
      </c>
      <c r="S39" s="4">
        <f t="shared" si="4"/>
        <v>28.309999999999995</v>
      </c>
      <c r="T39" s="4">
        <f t="shared" si="4"/>
        <v>17.86</v>
      </c>
      <c r="U39" s="4">
        <f t="shared" si="4"/>
        <v>22.060000000000002</v>
      </c>
      <c r="V39" s="4">
        <f t="shared" si="4"/>
        <v>25.020000000000003</v>
      </c>
      <c r="W39" s="4">
        <f t="shared" si="4"/>
        <v>14.619999999999997</v>
      </c>
      <c r="X39" s="4">
        <f t="shared" si="4"/>
        <v>18.930000000000003</v>
      </c>
      <c r="Y39" s="4">
        <f t="shared" si="4"/>
        <v>19.03</v>
      </c>
    </row>
    <row r="40" spans="1:25" ht="15.75" customHeight="1">
      <c r="A40" s="5"/>
      <c r="B40" s="4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3"/>
    </row>
    <row r="41" spans="1:25" ht="15.75" customHeight="1">
      <c r="A41" s="5" t="s">
        <v>16</v>
      </c>
      <c r="B41" s="4">
        <f>B11-B39</f>
        <v>-1.4400000000000013</v>
      </c>
      <c r="C41" s="4">
        <f aca="true" t="shared" si="5" ref="C41:Y41">C11-C39</f>
        <v>-2.239999999999995</v>
      </c>
      <c r="D41" s="4">
        <f t="shared" si="5"/>
        <v>-2.5599999999999987</v>
      </c>
      <c r="E41" s="4">
        <f t="shared" si="5"/>
        <v>-7.66</v>
      </c>
      <c r="F41" s="4">
        <f t="shared" si="5"/>
        <v>-5.109999999999999</v>
      </c>
      <c r="G41" s="4">
        <f t="shared" si="5"/>
        <v>-4.09</v>
      </c>
      <c r="H41" s="4">
        <f t="shared" si="5"/>
        <v>-6.739999999999995</v>
      </c>
      <c r="I41" s="4">
        <f t="shared" si="5"/>
        <v>-11.169999999999998</v>
      </c>
      <c r="J41" s="4">
        <f t="shared" si="5"/>
        <v>-14.240000000000006</v>
      </c>
      <c r="K41" s="4">
        <f t="shared" si="5"/>
        <v>-4.260000000000002</v>
      </c>
      <c r="L41" s="4">
        <f t="shared" si="5"/>
        <v>-6.9300000000000015</v>
      </c>
      <c r="M41" s="4">
        <f t="shared" si="5"/>
        <v>-7.039999999999999</v>
      </c>
      <c r="N41" s="4">
        <f t="shared" si="5"/>
        <v>2.5600000000000005</v>
      </c>
      <c r="O41" s="4">
        <f t="shared" si="5"/>
        <v>-9.429999999999998</v>
      </c>
      <c r="P41" s="4">
        <f t="shared" si="5"/>
        <v>-5.399999999999999</v>
      </c>
      <c r="Q41" s="4">
        <f t="shared" si="5"/>
        <v>-3.0799999999999983</v>
      </c>
      <c r="R41" s="4">
        <f t="shared" si="5"/>
        <v>-8.3</v>
      </c>
      <c r="S41" s="4">
        <f t="shared" si="5"/>
        <v>-12.149999999999995</v>
      </c>
      <c r="T41" s="4">
        <f t="shared" si="5"/>
        <v>-3.2399999999999984</v>
      </c>
      <c r="U41" s="4">
        <f t="shared" si="5"/>
        <v>-6.450000000000001</v>
      </c>
      <c r="V41" s="4">
        <f t="shared" si="5"/>
        <v>-8.000000000000004</v>
      </c>
      <c r="W41" s="4">
        <f t="shared" si="5"/>
        <v>-0.7799999999999958</v>
      </c>
      <c r="X41" s="4">
        <f t="shared" si="5"/>
        <v>-3.6700000000000035</v>
      </c>
      <c r="Y41" s="4">
        <f t="shared" si="5"/>
        <v>-4.330000000000002</v>
      </c>
    </row>
    <row r="42" spans="1:25" ht="15.75" customHeight="1">
      <c r="A42" s="5" t="s">
        <v>17</v>
      </c>
      <c r="B42" s="4">
        <f>B11-B28</f>
        <v>2.639999999999999</v>
      </c>
      <c r="C42" s="4">
        <f aca="true" t="shared" si="6" ref="C42:Y42">C11-C28</f>
        <v>4.360000000000005</v>
      </c>
      <c r="D42" s="4">
        <f t="shared" si="6"/>
        <v>5.140000000000002</v>
      </c>
      <c r="E42" s="4">
        <f t="shared" si="6"/>
        <v>1.9800000000000004</v>
      </c>
      <c r="F42" s="4">
        <f t="shared" si="6"/>
        <v>4.8100000000000005</v>
      </c>
      <c r="G42" s="4">
        <f t="shared" si="6"/>
        <v>4</v>
      </c>
      <c r="H42" s="4">
        <f t="shared" si="6"/>
        <v>3.1600000000000037</v>
      </c>
      <c r="I42" s="4">
        <f t="shared" si="6"/>
        <v>3.3500000000000014</v>
      </c>
      <c r="J42" s="4">
        <f t="shared" si="6"/>
        <v>1.9499999999999975</v>
      </c>
      <c r="K42" s="4">
        <f t="shared" si="6"/>
        <v>3.5500000000000007</v>
      </c>
      <c r="L42" s="4">
        <f t="shared" si="6"/>
        <v>3.1899999999999977</v>
      </c>
      <c r="M42" s="4">
        <f t="shared" si="6"/>
        <v>5.359999999999999</v>
      </c>
      <c r="N42" s="4">
        <f t="shared" si="6"/>
        <v>5.5600000000000005</v>
      </c>
      <c r="O42" s="4">
        <f t="shared" si="6"/>
        <v>1.049999999999999</v>
      </c>
      <c r="P42" s="4">
        <f t="shared" si="6"/>
        <v>4.15</v>
      </c>
      <c r="Q42" s="4">
        <f t="shared" si="6"/>
        <v>3.9600000000000026</v>
      </c>
      <c r="R42" s="4">
        <f t="shared" si="6"/>
        <v>1.1499999999999986</v>
      </c>
      <c r="S42" s="4">
        <f t="shared" si="6"/>
        <v>1.610000000000003</v>
      </c>
      <c r="T42" s="4">
        <f t="shared" si="6"/>
        <v>2.5400000000000027</v>
      </c>
      <c r="U42" s="4">
        <f t="shared" si="6"/>
        <v>3.3100000000000005</v>
      </c>
      <c r="V42" s="4">
        <f t="shared" si="6"/>
        <v>2.5699999999999967</v>
      </c>
      <c r="W42" s="4">
        <f t="shared" si="6"/>
        <v>3.610000000000003</v>
      </c>
      <c r="X42" s="4">
        <f t="shared" si="6"/>
        <v>5.219999999999997</v>
      </c>
      <c r="Y42" s="4">
        <f t="shared" si="6"/>
        <v>3.2699999999999996</v>
      </c>
    </row>
    <row r="43" spans="1:25" ht="5.25" customHeight="1" thickBot="1">
      <c r="A43" s="9"/>
      <c r="B43" s="9"/>
      <c r="C43" s="9" t="s">
        <v>38</v>
      </c>
      <c r="D43" s="9" t="s">
        <v>38</v>
      </c>
      <c r="E43" s="9" t="s">
        <v>40</v>
      </c>
      <c r="F43" s="9" t="s">
        <v>40</v>
      </c>
      <c r="G43" s="9" t="s">
        <v>40</v>
      </c>
      <c r="H43" s="9" t="s">
        <v>40</v>
      </c>
      <c r="I43" s="9" t="s">
        <v>40</v>
      </c>
      <c r="J43" s="9" t="s">
        <v>40</v>
      </c>
      <c r="K43" s="9" t="s">
        <v>40</v>
      </c>
      <c r="L43" s="9" t="s">
        <v>40</v>
      </c>
      <c r="M43" s="9" t="s">
        <v>40</v>
      </c>
      <c r="N43" s="9" t="s">
        <v>40</v>
      </c>
      <c r="O43" s="9" t="s">
        <v>40</v>
      </c>
      <c r="P43" s="5" t="s">
        <v>40</v>
      </c>
      <c r="Q43" s="5" t="s">
        <v>40</v>
      </c>
      <c r="R43" s="5" t="s">
        <v>40</v>
      </c>
      <c r="S43" s="5" t="s">
        <v>40</v>
      </c>
      <c r="T43" s="5" t="s">
        <v>40</v>
      </c>
      <c r="U43" s="5" t="s">
        <v>40</v>
      </c>
      <c r="V43" s="5" t="s">
        <v>40</v>
      </c>
      <c r="W43" s="5" t="s">
        <v>60</v>
      </c>
      <c r="X43" s="5" t="s">
        <v>40</v>
      </c>
      <c r="Y43" t="s">
        <v>40</v>
      </c>
    </row>
    <row r="44" spans="1:25" ht="15.75" customHeight="1">
      <c r="A44" s="5" t="s">
        <v>18</v>
      </c>
      <c r="B44" s="13"/>
      <c r="C44" s="13" t="s">
        <v>38</v>
      </c>
      <c r="D44" s="13" t="s">
        <v>38</v>
      </c>
      <c r="E44" s="13" t="s">
        <v>40</v>
      </c>
      <c r="F44" s="13" t="s">
        <v>40</v>
      </c>
      <c r="G44" s="13" t="s">
        <v>40</v>
      </c>
      <c r="H44" s="13" t="s">
        <v>40</v>
      </c>
      <c r="I44" s="13" t="s">
        <v>40</v>
      </c>
      <c r="J44" s="13" t="s">
        <v>40</v>
      </c>
      <c r="K44" s="13" t="s">
        <v>40</v>
      </c>
      <c r="L44" s="13" t="s">
        <v>40</v>
      </c>
      <c r="M44" s="13" t="s">
        <v>40</v>
      </c>
      <c r="N44" s="13" t="s">
        <v>40</v>
      </c>
      <c r="O44" s="13" t="s">
        <v>40</v>
      </c>
      <c r="P44" s="29" t="s">
        <v>40</v>
      </c>
      <c r="Q44" s="29" t="s">
        <v>40</v>
      </c>
      <c r="R44" s="29" t="s">
        <v>40</v>
      </c>
      <c r="S44" s="30" t="s">
        <v>40</v>
      </c>
      <c r="T44" s="30" t="s">
        <v>40</v>
      </c>
      <c r="U44" s="30" t="s">
        <v>40</v>
      </c>
      <c r="V44" s="30" t="s">
        <v>40</v>
      </c>
      <c r="W44" s="30" t="s">
        <v>60</v>
      </c>
      <c r="X44" s="30" t="s">
        <v>40</v>
      </c>
      <c r="Y44" s="20" t="s">
        <v>40</v>
      </c>
    </row>
    <row r="45" spans="1:25" ht="15.75" customHeight="1">
      <c r="A45" s="5" t="s">
        <v>19</v>
      </c>
      <c r="B45" s="5">
        <v>987</v>
      </c>
      <c r="C45" s="7">
        <v>1015</v>
      </c>
      <c r="D45" s="5">
        <v>277</v>
      </c>
      <c r="E45" s="5">
        <v>137</v>
      </c>
      <c r="F45" s="5">
        <v>129</v>
      </c>
      <c r="G45" s="5">
        <v>142</v>
      </c>
      <c r="H45" s="5">
        <v>106</v>
      </c>
      <c r="I45" s="5">
        <v>79</v>
      </c>
      <c r="J45" s="5">
        <v>92</v>
      </c>
      <c r="K45" s="5">
        <v>152</v>
      </c>
      <c r="L45" s="5">
        <v>94</v>
      </c>
      <c r="M45" s="5">
        <v>104</v>
      </c>
      <c r="N45" s="7">
        <v>2344</v>
      </c>
      <c r="O45" s="5">
        <v>119</v>
      </c>
      <c r="P45" s="5">
        <v>100</v>
      </c>
      <c r="Q45" s="5">
        <v>293</v>
      </c>
      <c r="R45" s="5">
        <v>87</v>
      </c>
      <c r="S45" s="5">
        <v>108</v>
      </c>
      <c r="T45" s="5">
        <v>437</v>
      </c>
      <c r="U45" s="5">
        <v>129</v>
      </c>
      <c r="V45" s="5">
        <v>128</v>
      </c>
      <c r="W45" s="5">
        <v>641</v>
      </c>
      <c r="X45" s="5">
        <v>96</v>
      </c>
      <c r="Y45" s="32">
        <v>159</v>
      </c>
    </row>
    <row r="46" spans="1:25" ht="15.75" customHeight="1">
      <c r="A46" s="5" t="s">
        <v>20</v>
      </c>
      <c r="B46" s="7">
        <v>19986</v>
      </c>
      <c r="C46" s="7">
        <v>17576</v>
      </c>
      <c r="D46" s="7">
        <v>17306</v>
      </c>
      <c r="E46" s="7">
        <v>18010</v>
      </c>
      <c r="F46" s="7">
        <v>18433</v>
      </c>
      <c r="G46" s="7">
        <v>17934</v>
      </c>
      <c r="H46" s="7">
        <v>19452</v>
      </c>
      <c r="I46" s="7">
        <v>13502</v>
      </c>
      <c r="J46" s="7">
        <v>18288</v>
      </c>
      <c r="K46" s="7">
        <v>20875</v>
      </c>
      <c r="L46" s="7">
        <v>19192</v>
      </c>
      <c r="M46" s="7">
        <v>15210</v>
      </c>
      <c r="N46" s="7">
        <v>16928</v>
      </c>
      <c r="O46" s="7">
        <v>18824</v>
      </c>
      <c r="P46" s="7">
        <v>18071</v>
      </c>
      <c r="Q46" s="7">
        <v>18300</v>
      </c>
      <c r="R46" s="7">
        <v>19106</v>
      </c>
      <c r="S46" s="7">
        <v>14507</v>
      </c>
      <c r="T46" s="7">
        <v>16920</v>
      </c>
      <c r="U46" s="7">
        <v>18013</v>
      </c>
      <c r="V46" s="7">
        <v>18952</v>
      </c>
      <c r="W46" s="7">
        <v>23465</v>
      </c>
      <c r="X46" s="7">
        <v>19712</v>
      </c>
      <c r="Y46" s="33">
        <v>19029</v>
      </c>
    </row>
    <row r="47" spans="1:25" ht="15.75" customHeight="1">
      <c r="A47" s="5" t="s">
        <v>22</v>
      </c>
      <c r="B47" s="5">
        <v>9.74</v>
      </c>
      <c r="C47" s="5">
        <v>36.05</v>
      </c>
      <c r="D47" s="5">
        <v>8.79</v>
      </c>
      <c r="E47" s="5">
        <v>1.33</v>
      </c>
      <c r="F47" s="5">
        <v>2.23</v>
      </c>
      <c r="G47" s="5">
        <v>5.22</v>
      </c>
      <c r="H47" s="5">
        <v>1.53</v>
      </c>
      <c r="I47" s="5">
        <v>0.71</v>
      </c>
      <c r="J47" s="5">
        <v>2.3</v>
      </c>
      <c r="K47" s="5">
        <v>20.78</v>
      </c>
      <c r="L47" s="5">
        <v>4.56</v>
      </c>
      <c r="M47" s="5">
        <v>0.15</v>
      </c>
      <c r="N47" s="5">
        <v>64.11</v>
      </c>
      <c r="O47" s="5">
        <v>5.32</v>
      </c>
      <c r="P47" s="5">
        <v>2.88</v>
      </c>
      <c r="Q47" s="5">
        <v>5.89</v>
      </c>
      <c r="R47" s="5">
        <v>13.19</v>
      </c>
      <c r="S47" s="5">
        <v>1.41</v>
      </c>
      <c r="T47" s="5">
        <v>16.3</v>
      </c>
      <c r="U47" s="5">
        <v>6.9</v>
      </c>
      <c r="V47" s="5">
        <v>6.77</v>
      </c>
      <c r="W47" s="5">
        <v>35.91</v>
      </c>
      <c r="X47" s="5">
        <v>6.56</v>
      </c>
      <c r="Y47" s="32">
        <v>7.34</v>
      </c>
    </row>
    <row r="48" spans="1:25" ht="15.75" customHeight="1">
      <c r="A48" s="5" t="s">
        <v>21</v>
      </c>
      <c r="B48" s="5">
        <v>95</v>
      </c>
      <c r="C48" s="5">
        <v>168</v>
      </c>
      <c r="D48" s="5">
        <v>59</v>
      </c>
      <c r="E48" s="5">
        <v>10</v>
      </c>
      <c r="F48" s="5">
        <v>17</v>
      </c>
      <c r="G48" s="5">
        <v>52</v>
      </c>
      <c r="H48" s="5">
        <v>24</v>
      </c>
      <c r="I48" s="5">
        <v>2</v>
      </c>
      <c r="J48" s="5">
        <v>6</v>
      </c>
      <c r="K48" s="5">
        <v>54</v>
      </c>
      <c r="L48" s="5">
        <v>17</v>
      </c>
      <c r="M48" s="5">
        <v>9</v>
      </c>
      <c r="N48" s="5">
        <v>285</v>
      </c>
      <c r="O48" s="5">
        <v>20</v>
      </c>
      <c r="P48" s="5">
        <v>22</v>
      </c>
      <c r="Q48" s="5">
        <v>7</v>
      </c>
      <c r="R48" s="5">
        <v>20</v>
      </c>
      <c r="S48" s="5">
        <v>4</v>
      </c>
      <c r="T48" s="5">
        <v>49</v>
      </c>
      <c r="U48" s="5">
        <v>11</v>
      </c>
      <c r="V48" s="5">
        <v>22</v>
      </c>
      <c r="W48" s="5">
        <v>72</v>
      </c>
      <c r="X48" s="5">
        <v>18</v>
      </c>
      <c r="Y48" s="32">
        <v>25</v>
      </c>
    </row>
    <row r="49" spans="1:25" ht="15.75" customHeight="1">
      <c r="A49" s="5" t="s">
        <v>35</v>
      </c>
      <c r="B49" s="4">
        <v>0.32</v>
      </c>
      <c r="C49" s="4">
        <v>0</v>
      </c>
      <c r="D49" s="4">
        <v>0</v>
      </c>
      <c r="E49" s="4">
        <v>1.08</v>
      </c>
      <c r="F49" s="4">
        <v>0.13</v>
      </c>
      <c r="G49" s="4">
        <v>0.05</v>
      </c>
      <c r="H49" s="4">
        <v>0.9</v>
      </c>
      <c r="I49" s="4">
        <v>0</v>
      </c>
      <c r="J49" s="4">
        <v>7.49</v>
      </c>
      <c r="K49" s="4">
        <v>0.15</v>
      </c>
      <c r="L49" s="4">
        <v>0.72</v>
      </c>
      <c r="M49" s="4">
        <v>0</v>
      </c>
      <c r="N49" s="4">
        <v>0</v>
      </c>
      <c r="O49" s="4">
        <v>0.4</v>
      </c>
      <c r="P49" s="3">
        <v>0.43</v>
      </c>
      <c r="Q49" s="3">
        <v>5.36</v>
      </c>
      <c r="R49" s="3">
        <v>0.59</v>
      </c>
      <c r="S49" s="4">
        <v>0</v>
      </c>
      <c r="T49" s="4">
        <v>0.08</v>
      </c>
      <c r="U49" s="4">
        <v>2.44</v>
      </c>
      <c r="V49" s="4">
        <v>0</v>
      </c>
      <c r="W49" s="4">
        <v>0.56</v>
      </c>
      <c r="X49" s="4">
        <v>0.82</v>
      </c>
      <c r="Y49" s="4">
        <v>0.59</v>
      </c>
    </row>
    <row r="50" spans="1:15" ht="6" customHeight="1" thickBo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25" ht="6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15" ht="12.75" customHeight="1">
      <c r="A52" s="15" t="s">
        <v>83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5.75" customHeight="1">
      <c r="A53" s="5" t="s">
        <v>62</v>
      </c>
      <c r="B53" s="12"/>
      <c r="C53" s="13"/>
      <c r="D53" s="13"/>
      <c r="E53" s="13"/>
      <c r="F53" s="13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5.75" customHeight="1">
      <c r="A54" s="16" t="s">
        <v>23</v>
      </c>
      <c r="B54" s="12"/>
      <c r="C54" s="13"/>
      <c r="D54" s="13"/>
      <c r="E54" s="13"/>
      <c r="F54" s="13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5.75">
      <c r="A55" s="8" t="s">
        <v>63</v>
      </c>
      <c r="B55" s="12"/>
      <c r="C55" s="11"/>
      <c r="D55" s="11"/>
      <c r="E55" s="11"/>
      <c r="F55" s="11"/>
      <c r="G55" s="13"/>
      <c r="H55" s="13"/>
      <c r="I55" s="17"/>
      <c r="J55" s="17"/>
      <c r="K55" s="17"/>
      <c r="L55" s="11"/>
      <c r="M55" s="11"/>
      <c r="N55" s="11"/>
      <c r="O55" s="11"/>
    </row>
    <row r="56" spans="1:15" ht="15.75">
      <c r="A56" s="49" t="s">
        <v>87</v>
      </c>
      <c r="B56" s="1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8" ht="15.75">
      <c r="A57" s="18"/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Q57" s="1"/>
      <c r="R57" s="1"/>
    </row>
    <row r="58" spans="1:6" ht="15.75">
      <c r="A58" s="2"/>
      <c r="B58" s="2"/>
      <c r="C58" s="2"/>
      <c r="E58" s="1"/>
      <c r="F58" s="1"/>
    </row>
    <row r="59" spans="1:6" ht="15.75">
      <c r="A59" s="2"/>
      <c r="B59" s="2"/>
      <c r="C59" s="2"/>
      <c r="E59" s="1"/>
      <c r="F59" s="1"/>
    </row>
    <row r="60" spans="1:3" ht="15.75">
      <c r="A60" s="2"/>
      <c r="B60" s="2"/>
      <c r="C60" s="2"/>
    </row>
    <row r="61" spans="1:3" ht="15.75">
      <c r="A61" s="2"/>
      <c r="B61" s="2"/>
      <c r="C61" s="2"/>
    </row>
    <row r="62" spans="1:3" ht="15.75">
      <c r="A62" s="2"/>
      <c r="B62" s="2"/>
      <c r="C62" s="2"/>
    </row>
    <row r="63" spans="1:3" ht="15.75">
      <c r="A63" s="2"/>
      <c r="B63" s="2"/>
      <c r="C63" s="2"/>
    </row>
    <row r="64" spans="1:3" ht="15.75">
      <c r="A64" s="2"/>
      <c r="B64" s="2"/>
      <c r="C64" s="2"/>
    </row>
    <row r="65" spans="1:3" ht="15.75">
      <c r="A65" s="2"/>
      <c r="B65" s="2"/>
      <c r="C65" s="2"/>
    </row>
    <row r="66" spans="1:3" ht="15.75">
      <c r="A66" s="2"/>
      <c r="B66" s="2"/>
      <c r="C66" s="2"/>
    </row>
    <row r="67" spans="1:3" ht="15.75">
      <c r="A67" s="2"/>
      <c r="B67" s="2"/>
      <c r="C67" s="2"/>
    </row>
    <row r="68" spans="1:3" ht="15.75">
      <c r="A68" s="2"/>
      <c r="B68" s="2"/>
      <c r="C68" s="2"/>
    </row>
    <row r="69" spans="1:3" ht="15.75">
      <c r="A69" s="2"/>
      <c r="B69" s="2"/>
      <c r="C69" s="2"/>
    </row>
    <row r="70" spans="1:3" ht="15.75">
      <c r="A70" s="2"/>
      <c r="B70" s="2"/>
      <c r="C70" s="2"/>
    </row>
    <row r="71" spans="1:15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.75">
      <c r="A104" s="2"/>
      <c r="B104" s="2"/>
      <c r="I104" s="2"/>
      <c r="J104" s="2"/>
      <c r="K104" s="2"/>
      <c r="L104" s="2"/>
      <c r="M104" s="2"/>
      <c r="N104" s="2"/>
      <c r="O104" s="2"/>
    </row>
    <row r="105" spans="1:2" ht="15.75">
      <c r="A105" s="2"/>
      <c r="B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</sheetData>
  <sheetProtection/>
  <printOptions verticalCentered="1"/>
  <pageMargins left="1" right="1" top="0" bottom="0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  <col min="2" max="25" width="8.77734375" style="0" customWidth="1"/>
  </cols>
  <sheetData>
    <row r="1" spans="1:25" ht="16.5" thickBot="1">
      <c r="A1" s="39" t="s">
        <v>77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15.75" customHeight="1">
      <c r="A2" s="5"/>
      <c r="B2" s="34"/>
      <c r="C2" s="31"/>
      <c r="D2" s="34"/>
      <c r="E2" s="31"/>
      <c r="F2" s="34"/>
      <c r="G2" s="31"/>
      <c r="H2" s="34"/>
      <c r="I2" s="31"/>
      <c r="J2" s="34"/>
      <c r="K2" s="31"/>
      <c r="L2" s="34"/>
      <c r="M2" s="31"/>
      <c r="N2" s="25" t="s">
        <v>50</v>
      </c>
      <c r="O2" s="31" t="s">
        <v>50</v>
      </c>
      <c r="P2" s="38"/>
      <c r="Q2" s="38"/>
      <c r="R2" s="38"/>
      <c r="S2" s="38"/>
      <c r="T2" s="38"/>
      <c r="U2" s="38"/>
      <c r="V2" s="38"/>
      <c r="W2" s="38"/>
      <c r="X2" s="38"/>
      <c r="Y2" s="47" t="s">
        <v>64</v>
      </c>
    </row>
    <row r="3" spans="1:25" ht="16.5" thickBot="1">
      <c r="A3" s="39" t="s">
        <v>0</v>
      </c>
      <c r="B3" s="21" t="s">
        <v>36</v>
      </c>
      <c r="C3" s="21" t="s">
        <v>39</v>
      </c>
      <c r="D3" s="21" t="s">
        <v>66</v>
      </c>
      <c r="E3" s="21" t="s">
        <v>41</v>
      </c>
      <c r="F3" s="21" t="s">
        <v>42</v>
      </c>
      <c r="G3" s="21" t="s">
        <v>43</v>
      </c>
      <c r="H3" s="21" t="s">
        <v>44</v>
      </c>
      <c r="I3" s="21" t="s">
        <v>45</v>
      </c>
      <c r="J3" s="21" t="s">
        <v>46</v>
      </c>
      <c r="K3" s="21" t="s">
        <v>47</v>
      </c>
      <c r="L3" s="21" t="s">
        <v>48</v>
      </c>
      <c r="M3" s="21" t="s">
        <v>49</v>
      </c>
      <c r="N3" s="21" t="s">
        <v>51</v>
      </c>
      <c r="O3" s="21" t="s">
        <v>52</v>
      </c>
      <c r="P3" s="21" t="s">
        <v>53</v>
      </c>
      <c r="Q3" s="21" t="s">
        <v>54</v>
      </c>
      <c r="R3" s="21" t="s">
        <v>55</v>
      </c>
      <c r="S3" s="21" t="s">
        <v>56</v>
      </c>
      <c r="T3" s="21" t="s">
        <v>57</v>
      </c>
      <c r="U3" s="21" t="s">
        <v>58</v>
      </c>
      <c r="V3" s="21" t="s">
        <v>59</v>
      </c>
      <c r="W3" s="21" t="s">
        <v>67</v>
      </c>
      <c r="X3" s="21" t="s">
        <v>61</v>
      </c>
      <c r="Y3" s="48" t="s">
        <v>82</v>
      </c>
    </row>
    <row r="4" spans="1:25" ht="15.75">
      <c r="A4" s="5"/>
      <c r="B4" s="5"/>
      <c r="C4" s="5"/>
      <c r="D4" s="5"/>
      <c r="E4" s="5"/>
      <c r="F4" s="5"/>
      <c r="G4" s="5"/>
      <c r="I4" s="11"/>
      <c r="J4" s="5"/>
      <c r="K4" s="5"/>
      <c r="L4" s="5"/>
      <c r="M4" s="10" t="s">
        <v>68</v>
      </c>
      <c r="N4" s="5"/>
      <c r="O4" s="5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17" ht="15.75">
      <c r="A5" s="5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"/>
      <c r="Q5" s="1"/>
    </row>
    <row r="6" spans="1:25" ht="15.75">
      <c r="A6" s="5" t="s">
        <v>37</v>
      </c>
      <c r="B6" s="4">
        <v>18.12</v>
      </c>
      <c r="C6" s="4">
        <v>21.2</v>
      </c>
      <c r="D6" s="4">
        <v>21.46</v>
      </c>
      <c r="E6" s="4">
        <v>18.89</v>
      </c>
      <c r="F6" s="4">
        <v>19.99</v>
      </c>
      <c r="G6" s="4">
        <v>19.19</v>
      </c>
      <c r="H6" s="4">
        <v>19.03</v>
      </c>
      <c r="I6" s="4">
        <v>19.19</v>
      </c>
      <c r="J6" s="4">
        <v>23.01</v>
      </c>
      <c r="K6" s="4">
        <v>20.05</v>
      </c>
      <c r="L6" s="43">
        <v>19.93</v>
      </c>
      <c r="M6" s="43">
        <v>18.19</v>
      </c>
      <c r="N6" s="43">
        <v>18.15</v>
      </c>
      <c r="O6" s="43">
        <v>19.73</v>
      </c>
      <c r="P6" s="43">
        <v>19.59</v>
      </c>
      <c r="Q6" s="43">
        <v>18.23</v>
      </c>
      <c r="R6" s="43">
        <v>19.82</v>
      </c>
      <c r="S6" s="43">
        <v>20.34</v>
      </c>
      <c r="T6" s="43">
        <v>19.37</v>
      </c>
      <c r="U6" s="43">
        <v>20.89</v>
      </c>
      <c r="V6" s="43">
        <v>21.21</v>
      </c>
      <c r="W6" s="43">
        <v>19.38</v>
      </c>
      <c r="X6" s="43">
        <v>19.75</v>
      </c>
      <c r="Y6" s="43">
        <v>19.28</v>
      </c>
    </row>
    <row r="7" spans="1:25" ht="15.75">
      <c r="A7" s="5" t="s">
        <v>2</v>
      </c>
      <c r="B7" s="4">
        <v>1.05</v>
      </c>
      <c r="C7" s="4">
        <v>1.04</v>
      </c>
      <c r="D7" s="4">
        <v>0.87</v>
      </c>
      <c r="E7" s="4">
        <v>1.15</v>
      </c>
      <c r="F7" s="4">
        <v>1.2</v>
      </c>
      <c r="G7" s="4">
        <v>1.29</v>
      </c>
      <c r="H7" s="4">
        <v>1.16</v>
      </c>
      <c r="I7" s="4">
        <v>1.8</v>
      </c>
      <c r="J7" s="4">
        <v>0.85</v>
      </c>
      <c r="K7" s="4">
        <v>1.49</v>
      </c>
      <c r="L7" s="43">
        <v>1.36</v>
      </c>
      <c r="M7" s="43">
        <v>3.51</v>
      </c>
      <c r="N7" s="43">
        <v>2.09</v>
      </c>
      <c r="O7" s="43">
        <v>1.01</v>
      </c>
      <c r="P7" s="43">
        <v>1.35</v>
      </c>
      <c r="Q7" s="43">
        <v>1.02</v>
      </c>
      <c r="R7" s="43">
        <v>1.1</v>
      </c>
      <c r="S7" s="43">
        <v>1.21</v>
      </c>
      <c r="T7" s="43">
        <v>1.13</v>
      </c>
      <c r="U7" s="43">
        <v>1</v>
      </c>
      <c r="V7" s="43">
        <v>1.41</v>
      </c>
      <c r="W7" s="43">
        <v>0.73</v>
      </c>
      <c r="X7" s="43">
        <v>1.15</v>
      </c>
      <c r="Y7" s="43">
        <v>1.21</v>
      </c>
    </row>
    <row r="8" spans="1:25" ht="15.75">
      <c r="A8" s="5" t="s">
        <v>69</v>
      </c>
      <c r="B8" s="4">
        <v>0.67</v>
      </c>
      <c r="C8" s="4">
        <v>0.75</v>
      </c>
      <c r="D8" s="4">
        <v>0.63</v>
      </c>
      <c r="E8" s="4">
        <v>0.62</v>
      </c>
      <c r="F8" s="4">
        <v>1.08</v>
      </c>
      <c r="G8" s="4">
        <v>0.66</v>
      </c>
      <c r="H8" s="4">
        <v>0.51</v>
      </c>
      <c r="I8" s="4">
        <v>0.71</v>
      </c>
      <c r="J8" s="4">
        <v>0.72</v>
      </c>
      <c r="K8" s="4">
        <v>0.63</v>
      </c>
      <c r="L8" s="43">
        <v>0.69</v>
      </c>
      <c r="M8" s="43">
        <v>0.61</v>
      </c>
      <c r="N8" s="43">
        <v>0.62</v>
      </c>
      <c r="O8" s="43">
        <v>0.73</v>
      </c>
      <c r="P8" s="43">
        <v>0.59</v>
      </c>
      <c r="Q8" s="43">
        <v>0.91</v>
      </c>
      <c r="R8" s="43">
        <v>0.63</v>
      </c>
      <c r="S8" s="43">
        <v>0.85</v>
      </c>
      <c r="T8" s="43">
        <v>0.62</v>
      </c>
      <c r="U8" s="43">
        <v>0.91</v>
      </c>
      <c r="V8" s="43">
        <v>0.8</v>
      </c>
      <c r="W8" s="43">
        <v>0.49</v>
      </c>
      <c r="X8" s="43">
        <v>0.63</v>
      </c>
      <c r="Y8" s="43">
        <v>0.66</v>
      </c>
    </row>
    <row r="9" spans="1:25" ht="15.75">
      <c r="A9" s="5" t="s">
        <v>3</v>
      </c>
      <c r="B9" s="4">
        <f>SUM(B6:B8)</f>
        <v>19.840000000000003</v>
      </c>
      <c r="C9" s="4">
        <f aca="true" t="shared" si="0" ref="C9:Y9">SUM(C6:C8)</f>
        <v>22.99</v>
      </c>
      <c r="D9" s="4">
        <f t="shared" si="0"/>
        <v>22.96</v>
      </c>
      <c r="E9" s="4">
        <f t="shared" si="0"/>
        <v>20.66</v>
      </c>
      <c r="F9" s="4">
        <f t="shared" si="0"/>
        <v>22.269999999999996</v>
      </c>
      <c r="G9" s="4">
        <f t="shared" si="0"/>
        <v>21.14</v>
      </c>
      <c r="H9" s="4">
        <f t="shared" si="0"/>
        <v>20.700000000000003</v>
      </c>
      <c r="I9" s="4">
        <f t="shared" si="0"/>
        <v>21.700000000000003</v>
      </c>
      <c r="J9" s="4">
        <f t="shared" si="0"/>
        <v>24.580000000000002</v>
      </c>
      <c r="K9" s="4">
        <f t="shared" si="0"/>
        <v>22.169999999999998</v>
      </c>
      <c r="L9" s="4">
        <f t="shared" si="0"/>
        <v>21.98</v>
      </c>
      <c r="M9" s="4">
        <f t="shared" si="0"/>
        <v>22.310000000000002</v>
      </c>
      <c r="N9" s="4">
        <f t="shared" si="0"/>
        <v>20.86</v>
      </c>
      <c r="O9" s="4">
        <f t="shared" si="0"/>
        <v>21.470000000000002</v>
      </c>
      <c r="P9" s="4">
        <f t="shared" si="0"/>
        <v>21.53</v>
      </c>
      <c r="Q9" s="4">
        <f t="shared" si="0"/>
        <v>20.16</v>
      </c>
      <c r="R9" s="4">
        <f t="shared" si="0"/>
        <v>21.55</v>
      </c>
      <c r="S9" s="4">
        <f t="shared" si="0"/>
        <v>22.400000000000002</v>
      </c>
      <c r="T9" s="4">
        <f t="shared" si="0"/>
        <v>21.12</v>
      </c>
      <c r="U9" s="4">
        <f t="shared" si="0"/>
        <v>22.8</v>
      </c>
      <c r="V9" s="4">
        <f t="shared" si="0"/>
        <v>23.42</v>
      </c>
      <c r="W9" s="4">
        <f t="shared" si="0"/>
        <v>20.599999999999998</v>
      </c>
      <c r="X9" s="4">
        <f t="shared" si="0"/>
        <v>21.529999999999998</v>
      </c>
      <c r="Y9" s="4">
        <f t="shared" si="0"/>
        <v>21.150000000000002</v>
      </c>
    </row>
    <row r="10" spans="1:25" ht="15.75">
      <c r="A10" s="5"/>
      <c r="B10" s="4"/>
      <c r="C10" s="19"/>
      <c r="D10" s="4"/>
      <c r="E10" s="19"/>
      <c r="F10" s="4"/>
      <c r="G10" s="19"/>
      <c r="H10" s="4"/>
      <c r="I10" s="19"/>
      <c r="J10" s="4"/>
      <c r="K10" s="19"/>
      <c r="L10" s="4"/>
      <c r="M10" s="19"/>
      <c r="N10" s="4"/>
      <c r="O10" s="19"/>
      <c r="P10" s="3"/>
      <c r="Q10" s="3"/>
      <c r="R10" s="4"/>
      <c r="S10" s="4"/>
      <c r="T10" s="4"/>
      <c r="U10" s="4"/>
      <c r="V10" s="4"/>
      <c r="W10" s="4"/>
      <c r="X10" s="4"/>
      <c r="Y10" s="4"/>
    </row>
    <row r="11" spans="1:25" ht="15.75">
      <c r="A11" s="5" t="s">
        <v>4</v>
      </c>
      <c r="B11" s="4"/>
      <c r="C11" s="19"/>
      <c r="D11" s="4"/>
      <c r="E11" s="19"/>
      <c r="F11" s="4"/>
      <c r="G11" s="19"/>
      <c r="H11" s="4"/>
      <c r="I11" s="19"/>
      <c r="J11" s="4"/>
      <c r="K11" s="19"/>
      <c r="L11" s="4"/>
      <c r="M11" s="19"/>
      <c r="N11" s="4"/>
      <c r="O11" s="19"/>
      <c r="P11" s="3"/>
      <c r="Q11" s="3"/>
      <c r="R11" s="4"/>
      <c r="S11" s="4"/>
      <c r="T11" s="4"/>
      <c r="U11" s="4"/>
      <c r="V11" s="4"/>
      <c r="W11" s="4"/>
      <c r="X11" s="4"/>
      <c r="Y11" s="4"/>
    </row>
    <row r="12" spans="1:24" ht="15.75">
      <c r="A12" s="5" t="s">
        <v>5</v>
      </c>
      <c r="B12" s="4"/>
      <c r="C12" s="19"/>
      <c r="D12" s="4"/>
      <c r="E12" s="19"/>
      <c r="F12" s="4"/>
      <c r="G12" s="19"/>
      <c r="H12" s="4"/>
      <c r="I12" s="19"/>
      <c r="J12" s="4"/>
      <c r="K12" s="19"/>
      <c r="L12" s="4"/>
      <c r="M12" s="19"/>
      <c r="N12" s="4"/>
      <c r="O12" s="19"/>
      <c r="P12" s="3"/>
      <c r="Q12" s="3"/>
      <c r="R12" s="4"/>
      <c r="S12" s="4"/>
      <c r="T12" s="4"/>
      <c r="U12" s="4"/>
      <c r="V12" s="4"/>
      <c r="W12" s="4"/>
      <c r="X12" s="4"/>
    </row>
    <row r="13" spans="1:25" ht="15.75">
      <c r="A13" s="5" t="s">
        <v>24</v>
      </c>
      <c r="B13" s="4">
        <v>8.47</v>
      </c>
      <c r="C13" s="4">
        <v>7.82</v>
      </c>
      <c r="D13" s="4">
        <v>5.8</v>
      </c>
      <c r="E13" s="4">
        <v>6.15</v>
      </c>
      <c r="F13" s="4">
        <v>5.58</v>
      </c>
      <c r="G13" s="4">
        <v>5.69</v>
      </c>
      <c r="H13" s="4">
        <v>5.08</v>
      </c>
      <c r="I13" s="4">
        <v>4.96</v>
      </c>
      <c r="J13" s="4">
        <v>6.69</v>
      </c>
      <c r="K13" s="43">
        <v>5.14</v>
      </c>
      <c r="L13" s="43">
        <v>4.29</v>
      </c>
      <c r="M13" s="43">
        <v>6.52</v>
      </c>
      <c r="N13" s="43">
        <v>5.93</v>
      </c>
      <c r="O13" s="43">
        <v>4.96</v>
      </c>
      <c r="P13" s="43">
        <v>5.44</v>
      </c>
      <c r="Q13" s="43">
        <v>8.55</v>
      </c>
      <c r="R13" s="43">
        <v>5.17</v>
      </c>
      <c r="S13" s="43">
        <v>6.9</v>
      </c>
      <c r="T13" s="43">
        <v>9.65</v>
      </c>
      <c r="U13" s="43">
        <v>5.4</v>
      </c>
      <c r="V13" s="43">
        <v>5.99</v>
      </c>
      <c r="W13" s="43">
        <v>7.26</v>
      </c>
      <c r="X13" s="43">
        <v>4.66</v>
      </c>
      <c r="Y13" s="43">
        <v>6.29</v>
      </c>
    </row>
    <row r="14" spans="1:25" ht="15.75">
      <c r="A14" s="5" t="s">
        <v>25</v>
      </c>
      <c r="B14" s="4">
        <v>1.81</v>
      </c>
      <c r="C14" s="4">
        <v>2.04</v>
      </c>
      <c r="D14" s="4">
        <v>2.45</v>
      </c>
      <c r="E14" s="4">
        <v>3.95</v>
      </c>
      <c r="F14" s="4">
        <v>4.33</v>
      </c>
      <c r="G14" s="4">
        <v>3.71</v>
      </c>
      <c r="H14" s="4">
        <v>4.64</v>
      </c>
      <c r="I14" s="4">
        <v>5.99</v>
      </c>
      <c r="J14" s="4">
        <v>5</v>
      </c>
      <c r="K14" s="43">
        <v>4.69</v>
      </c>
      <c r="L14" s="43">
        <v>6.6</v>
      </c>
      <c r="M14" s="43">
        <v>3.44</v>
      </c>
      <c r="N14" s="43">
        <v>1.13</v>
      </c>
      <c r="O14" s="43">
        <v>5.17</v>
      </c>
      <c r="P14" s="43">
        <v>4.25</v>
      </c>
      <c r="Q14" s="43">
        <v>2.4</v>
      </c>
      <c r="R14" s="43">
        <v>6.2</v>
      </c>
      <c r="S14" s="43">
        <v>6.62</v>
      </c>
      <c r="T14" s="43">
        <v>1.35</v>
      </c>
      <c r="U14" s="43">
        <v>4.11</v>
      </c>
      <c r="V14" s="43">
        <v>6.2</v>
      </c>
      <c r="W14" s="43">
        <v>1.7</v>
      </c>
      <c r="X14" s="43">
        <v>2.92</v>
      </c>
      <c r="Y14" s="43">
        <v>3.4</v>
      </c>
    </row>
    <row r="15" spans="1:25" ht="15.75">
      <c r="A15" s="5" t="s">
        <v>26</v>
      </c>
      <c r="B15" s="4">
        <v>0.05</v>
      </c>
      <c r="C15" s="4">
        <v>0.15</v>
      </c>
      <c r="D15" s="4">
        <v>0.22</v>
      </c>
      <c r="E15" s="4">
        <v>0.14</v>
      </c>
      <c r="F15" s="4">
        <v>0.04</v>
      </c>
      <c r="G15" s="4">
        <v>0.08</v>
      </c>
      <c r="H15" s="4">
        <v>0.17</v>
      </c>
      <c r="I15" s="4">
        <v>0.41</v>
      </c>
      <c r="J15" s="4">
        <v>0.19</v>
      </c>
      <c r="K15" s="43">
        <v>0.03</v>
      </c>
      <c r="L15" s="43">
        <v>0.04</v>
      </c>
      <c r="M15" s="43">
        <v>0.21</v>
      </c>
      <c r="N15" s="43">
        <v>0.01</v>
      </c>
      <c r="O15" s="43">
        <v>0.12</v>
      </c>
      <c r="P15" s="43">
        <v>0.08</v>
      </c>
      <c r="Q15" s="43">
        <v>0.22</v>
      </c>
      <c r="R15" s="43">
        <v>0.15</v>
      </c>
      <c r="S15" s="43">
        <v>0.32</v>
      </c>
      <c r="T15" s="43">
        <v>0.14</v>
      </c>
      <c r="U15" s="43">
        <v>0.2</v>
      </c>
      <c r="V15" s="43">
        <v>0.13</v>
      </c>
      <c r="W15" s="43">
        <v>0.04</v>
      </c>
      <c r="X15" s="43">
        <v>0.09</v>
      </c>
      <c r="Y15" s="43">
        <v>0.09</v>
      </c>
    </row>
    <row r="16" spans="1:25" ht="15.75">
      <c r="A16" s="5" t="s">
        <v>6</v>
      </c>
      <c r="B16" s="4">
        <f>SUM(B13:B15)</f>
        <v>10.330000000000002</v>
      </c>
      <c r="C16" s="4">
        <f aca="true" t="shared" si="1" ref="C16:Y16">SUM(C13:C15)</f>
        <v>10.01</v>
      </c>
      <c r="D16" s="4">
        <f t="shared" si="1"/>
        <v>8.47</v>
      </c>
      <c r="E16" s="4">
        <f t="shared" si="1"/>
        <v>10.240000000000002</v>
      </c>
      <c r="F16" s="4">
        <f t="shared" si="1"/>
        <v>9.95</v>
      </c>
      <c r="G16" s="4">
        <f t="shared" si="1"/>
        <v>9.48</v>
      </c>
      <c r="H16" s="4">
        <f t="shared" si="1"/>
        <v>9.889999999999999</v>
      </c>
      <c r="I16" s="4">
        <f t="shared" si="1"/>
        <v>11.36</v>
      </c>
      <c r="J16" s="4">
        <f t="shared" si="1"/>
        <v>11.88</v>
      </c>
      <c r="K16" s="4">
        <f t="shared" si="1"/>
        <v>9.86</v>
      </c>
      <c r="L16" s="4">
        <f t="shared" si="1"/>
        <v>10.93</v>
      </c>
      <c r="M16" s="4">
        <f t="shared" si="1"/>
        <v>10.17</v>
      </c>
      <c r="N16" s="4">
        <f t="shared" si="1"/>
        <v>7.069999999999999</v>
      </c>
      <c r="O16" s="4">
        <f t="shared" si="1"/>
        <v>10.249999999999998</v>
      </c>
      <c r="P16" s="4">
        <f t="shared" si="1"/>
        <v>9.770000000000001</v>
      </c>
      <c r="Q16" s="4">
        <f t="shared" si="1"/>
        <v>11.170000000000002</v>
      </c>
      <c r="R16" s="4">
        <f t="shared" si="1"/>
        <v>11.520000000000001</v>
      </c>
      <c r="S16" s="4">
        <f t="shared" si="1"/>
        <v>13.84</v>
      </c>
      <c r="T16" s="4">
        <f t="shared" si="1"/>
        <v>11.14</v>
      </c>
      <c r="U16" s="4">
        <f t="shared" si="1"/>
        <v>9.71</v>
      </c>
      <c r="V16" s="4">
        <f t="shared" si="1"/>
        <v>12.320000000000002</v>
      </c>
      <c r="W16" s="4">
        <f t="shared" si="1"/>
        <v>8.999999999999998</v>
      </c>
      <c r="X16" s="4">
        <f t="shared" si="1"/>
        <v>7.67</v>
      </c>
      <c r="Y16" s="4">
        <f t="shared" si="1"/>
        <v>9.78</v>
      </c>
    </row>
    <row r="17" spans="1:25" ht="15.75">
      <c r="A17" s="5" t="s">
        <v>27</v>
      </c>
      <c r="B17" s="4"/>
      <c r="C17" s="4"/>
      <c r="D17" s="4"/>
      <c r="E17" s="4"/>
      <c r="F17" s="4"/>
      <c r="G17" s="4"/>
      <c r="H17" s="4"/>
      <c r="I17" s="4"/>
      <c r="J17" s="4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" t="s">
        <v>40</v>
      </c>
    </row>
    <row r="18" spans="1:25" ht="15.75">
      <c r="A18" s="5" t="s">
        <v>28</v>
      </c>
      <c r="B18" s="4">
        <v>0.58</v>
      </c>
      <c r="C18" s="4">
        <v>0.86</v>
      </c>
      <c r="D18" s="4">
        <v>0.68</v>
      </c>
      <c r="E18" s="4">
        <v>0.71</v>
      </c>
      <c r="F18" s="4">
        <v>1.23</v>
      </c>
      <c r="G18" s="4">
        <v>1.05</v>
      </c>
      <c r="H18" s="4">
        <v>1.08</v>
      </c>
      <c r="I18" s="4">
        <v>0.54</v>
      </c>
      <c r="J18" s="4">
        <v>0.96</v>
      </c>
      <c r="K18" s="43">
        <v>1.03</v>
      </c>
      <c r="L18" s="43">
        <v>1.22</v>
      </c>
      <c r="M18" s="43">
        <v>0.85</v>
      </c>
      <c r="N18" s="43">
        <v>0.56</v>
      </c>
      <c r="O18" s="43">
        <v>0.89</v>
      </c>
      <c r="P18" s="43">
        <v>1.09</v>
      </c>
      <c r="Q18" s="43">
        <v>0.74</v>
      </c>
      <c r="R18" s="43">
        <v>1.12</v>
      </c>
      <c r="S18" s="43">
        <v>0.79</v>
      </c>
      <c r="T18" s="43">
        <v>0.65</v>
      </c>
      <c r="U18" s="43">
        <v>0.83</v>
      </c>
      <c r="V18" s="43">
        <v>1.29</v>
      </c>
      <c r="W18" s="43">
        <v>0.8</v>
      </c>
      <c r="X18" s="43">
        <v>1.03</v>
      </c>
      <c r="Y18" s="43">
        <v>0.86</v>
      </c>
    </row>
    <row r="19" spans="1:25" ht="15.75">
      <c r="A19" s="5" t="s">
        <v>29</v>
      </c>
      <c r="B19" s="4">
        <v>0.05</v>
      </c>
      <c r="C19" s="4">
        <v>0.03</v>
      </c>
      <c r="D19" s="4">
        <v>0.04</v>
      </c>
      <c r="E19" s="4">
        <v>0.24</v>
      </c>
      <c r="F19" s="4">
        <v>0.34</v>
      </c>
      <c r="G19" s="4">
        <v>0.42</v>
      </c>
      <c r="H19" s="4">
        <v>0.29</v>
      </c>
      <c r="I19" s="4">
        <v>0.21</v>
      </c>
      <c r="J19" s="4">
        <v>0.35</v>
      </c>
      <c r="K19" s="43">
        <v>0.24</v>
      </c>
      <c r="L19" s="43">
        <v>0.31</v>
      </c>
      <c r="M19" s="43">
        <v>0.18</v>
      </c>
      <c r="N19" s="43">
        <v>0</v>
      </c>
      <c r="O19" s="43">
        <v>0.48</v>
      </c>
      <c r="P19" s="43">
        <v>0.37</v>
      </c>
      <c r="Q19" s="43">
        <v>0.18</v>
      </c>
      <c r="R19" s="43">
        <v>0.59</v>
      </c>
      <c r="S19" s="43">
        <v>0.09</v>
      </c>
      <c r="T19" s="43">
        <v>0.15</v>
      </c>
      <c r="U19" s="43">
        <v>0.4</v>
      </c>
      <c r="V19" s="43">
        <v>0.23</v>
      </c>
      <c r="W19" s="43">
        <v>0.21</v>
      </c>
      <c r="X19" s="43">
        <v>0.25</v>
      </c>
      <c r="Y19" s="43">
        <v>0.23</v>
      </c>
    </row>
    <row r="20" spans="1:25" ht="15.75">
      <c r="A20" s="5" t="s">
        <v>30</v>
      </c>
      <c r="B20" s="4">
        <v>0.31</v>
      </c>
      <c r="C20" s="4">
        <v>0.19</v>
      </c>
      <c r="D20" s="4">
        <v>0.75</v>
      </c>
      <c r="E20" s="4">
        <v>0.28</v>
      </c>
      <c r="F20" s="4">
        <v>0.31</v>
      </c>
      <c r="G20" s="4">
        <v>0.24</v>
      </c>
      <c r="H20" s="4">
        <v>0.29</v>
      </c>
      <c r="I20" s="4">
        <v>0.26</v>
      </c>
      <c r="J20" s="4">
        <v>0.31</v>
      </c>
      <c r="K20" s="43">
        <v>0.23</v>
      </c>
      <c r="L20" s="43">
        <v>0.23</v>
      </c>
      <c r="M20" s="43">
        <v>0.39</v>
      </c>
      <c r="N20" s="43">
        <v>0.4</v>
      </c>
      <c r="O20" s="43">
        <v>0.25</v>
      </c>
      <c r="P20" s="43">
        <v>0.28</v>
      </c>
      <c r="Q20" s="43">
        <v>0.23</v>
      </c>
      <c r="R20" s="43">
        <v>0.33</v>
      </c>
      <c r="S20" s="43">
        <v>0.28</v>
      </c>
      <c r="T20" s="43">
        <v>0.29</v>
      </c>
      <c r="U20" s="43">
        <v>0.26</v>
      </c>
      <c r="V20" s="43">
        <v>0.35</v>
      </c>
      <c r="W20" s="43">
        <v>0.3</v>
      </c>
      <c r="X20" s="43">
        <v>0.22</v>
      </c>
      <c r="Y20" s="43">
        <v>0.28</v>
      </c>
    </row>
    <row r="21" spans="1:25" ht="15.75">
      <c r="A21" s="5" t="s">
        <v>31</v>
      </c>
      <c r="B21" s="4">
        <v>0.34</v>
      </c>
      <c r="C21" s="4">
        <v>0.78</v>
      </c>
      <c r="D21" s="4">
        <v>0.87</v>
      </c>
      <c r="E21" s="4">
        <v>0.58</v>
      </c>
      <c r="F21" s="4">
        <v>0.47</v>
      </c>
      <c r="G21" s="4">
        <v>0.75</v>
      </c>
      <c r="H21" s="4">
        <v>0.5</v>
      </c>
      <c r="I21" s="4">
        <v>0.4</v>
      </c>
      <c r="J21" s="4">
        <v>0.31</v>
      </c>
      <c r="K21" s="43">
        <v>0.47</v>
      </c>
      <c r="L21" s="43">
        <v>0.32</v>
      </c>
      <c r="M21" s="43">
        <v>0.16</v>
      </c>
      <c r="N21" s="43">
        <v>0.45</v>
      </c>
      <c r="O21" s="43">
        <v>0.55</v>
      </c>
      <c r="P21" s="43">
        <v>0.52</v>
      </c>
      <c r="Q21" s="43">
        <v>0.41</v>
      </c>
      <c r="R21" s="43">
        <v>0.6</v>
      </c>
      <c r="S21" s="43">
        <v>0.63</v>
      </c>
      <c r="T21" s="43">
        <v>0.49</v>
      </c>
      <c r="U21" s="43">
        <v>0.44</v>
      </c>
      <c r="V21" s="43">
        <v>0.59</v>
      </c>
      <c r="W21" s="43">
        <v>0.38</v>
      </c>
      <c r="X21" s="43">
        <v>0.41</v>
      </c>
      <c r="Y21" s="43">
        <v>0.45</v>
      </c>
    </row>
    <row r="22" spans="1:25" ht="15.75">
      <c r="A22" s="5" t="s">
        <v>32</v>
      </c>
      <c r="B22" s="4">
        <v>0.5</v>
      </c>
      <c r="C22" s="4">
        <v>0.86</v>
      </c>
      <c r="D22" s="4">
        <v>0.72</v>
      </c>
      <c r="E22" s="4">
        <v>0.67</v>
      </c>
      <c r="F22" s="4">
        <v>0.72</v>
      </c>
      <c r="G22" s="4">
        <v>0.73</v>
      </c>
      <c r="H22" s="4">
        <v>0.55</v>
      </c>
      <c r="I22" s="4">
        <v>0.63</v>
      </c>
      <c r="J22" s="4">
        <v>0.85</v>
      </c>
      <c r="K22" s="43">
        <v>0.75</v>
      </c>
      <c r="L22" s="43">
        <v>0.81</v>
      </c>
      <c r="M22" s="43">
        <v>0.66</v>
      </c>
      <c r="N22" s="43">
        <v>0.36</v>
      </c>
      <c r="O22" s="43">
        <v>0.9</v>
      </c>
      <c r="P22" s="43">
        <v>0.69</v>
      </c>
      <c r="Q22" s="43">
        <v>0.69</v>
      </c>
      <c r="R22" s="43">
        <v>0.9</v>
      </c>
      <c r="S22" s="43">
        <v>1.05</v>
      </c>
      <c r="T22" s="43">
        <v>0.72</v>
      </c>
      <c r="U22" s="43">
        <v>0.79</v>
      </c>
      <c r="V22" s="43">
        <v>0.79</v>
      </c>
      <c r="W22" s="43">
        <v>0.41</v>
      </c>
      <c r="X22" s="43">
        <v>0.67</v>
      </c>
      <c r="Y22" s="43">
        <v>0.66</v>
      </c>
    </row>
    <row r="23" spans="1:25" ht="15.75">
      <c r="A23" s="5" t="s">
        <v>33</v>
      </c>
      <c r="B23" s="4">
        <v>0.37</v>
      </c>
      <c r="C23" s="4">
        <v>0.8</v>
      </c>
      <c r="D23" s="4">
        <v>0.62</v>
      </c>
      <c r="E23" s="4">
        <v>0.7</v>
      </c>
      <c r="F23" s="4">
        <v>0.78</v>
      </c>
      <c r="G23" s="4">
        <v>0.72</v>
      </c>
      <c r="H23" s="4">
        <v>0.75</v>
      </c>
      <c r="I23" s="4">
        <v>0.61</v>
      </c>
      <c r="J23" s="4">
        <v>0.83</v>
      </c>
      <c r="K23" s="43">
        <v>0.76</v>
      </c>
      <c r="L23" s="43">
        <v>0.66</v>
      </c>
      <c r="M23" s="43">
        <v>0.73</v>
      </c>
      <c r="N23" s="43">
        <v>0.27</v>
      </c>
      <c r="O23" s="43">
        <v>0.82</v>
      </c>
      <c r="P23" s="43">
        <v>0.74</v>
      </c>
      <c r="Q23" s="43">
        <v>0.79</v>
      </c>
      <c r="R23" s="43">
        <v>0.83</v>
      </c>
      <c r="S23" s="43">
        <v>0.83</v>
      </c>
      <c r="T23" s="43">
        <v>0.46</v>
      </c>
      <c r="U23" s="43">
        <v>0.55</v>
      </c>
      <c r="V23" s="43">
        <v>0.92</v>
      </c>
      <c r="W23" s="43">
        <v>0.5</v>
      </c>
      <c r="X23" s="43">
        <v>0.67</v>
      </c>
      <c r="Y23" s="43">
        <v>0.61</v>
      </c>
    </row>
    <row r="24" spans="1:25" ht="15.75">
      <c r="A24" s="5" t="s">
        <v>73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0.01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</row>
    <row r="25" spans="1:25" ht="15.75">
      <c r="A25" s="5" t="s">
        <v>34</v>
      </c>
      <c r="B25" s="4">
        <v>0.28</v>
      </c>
      <c r="C25" s="4">
        <v>0.3</v>
      </c>
      <c r="D25" s="4">
        <v>0.27</v>
      </c>
      <c r="E25" s="4">
        <v>0.3</v>
      </c>
      <c r="F25" s="4">
        <v>0.31</v>
      </c>
      <c r="G25" s="4">
        <v>0.3</v>
      </c>
      <c r="H25" s="4">
        <v>0.3</v>
      </c>
      <c r="I25" s="4">
        <v>0.31</v>
      </c>
      <c r="J25" s="4">
        <v>0.34</v>
      </c>
      <c r="K25" s="43">
        <v>0.3</v>
      </c>
      <c r="L25" s="43">
        <v>0.32</v>
      </c>
      <c r="M25" s="43">
        <v>0.29</v>
      </c>
      <c r="N25" s="43">
        <v>0.2</v>
      </c>
      <c r="O25" s="43">
        <v>0.31</v>
      </c>
      <c r="P25" s="43">
        <v>0.3</v>
      </c>
      <c r="Q25" s="43">
        <v>0.31</v>
      </c>
      <c r="R25" s="43">
        <v>0.35</v>
      </c>
      <c r="S25" s="43">
        <v>0.39</v>
      </c>
      <c r="T25" s="43">
        <v>0.31</v>
      </c>
      <c r="U25" s="43">
        <v>0.29</v>
      </c>
      <c r="V25" s="43">
        <v>0.37</v>
      </c>
      <c r="W25" s="43">
        <v>0.26</v>
      </c>
      <c r="X25" s="43">
        <v>0.24</v>
      </c>
      <c r="Y25" s="43">
        <v>0.29</v>
      </c>
    </row>
    <row r="26" spans="1:25" ht="15.75">
      <c r="A26" s="5" t="s">
        <v>7</v>
      </c>
      <c r="B26" s="4">
        <f>SUM(B16:B25)</f>
        <v>12.760000000000002</v>
      </c>
      <c r="C26" s="4">
        <f aca="true" t="shared" si="2" ref="C26:Y26">SUM(C16:C25)</f>
        <v>13.829999999999998</v>
      </c>
      <c r="D26" s="4">
        <f t="shared" si="2"/>
        <v>12.419999999999998</v>
      </c>
      <c r="E26" s="4">
        <f t="shared" si="2"/>
        <v>13.720000000000002</v>
      </c>
      <c r="F26" s="4">
        <f t="shared" si="2"/>
        <v>14.110000000000001</v>
      </c>
      <c r="G26" s="4">
        <f t="shared" si="2"/>
        <v>13.690000000000003</v>
      </c>
      <c r="H26" s="4">
        <f t="shared" si="2"/>
        <v>13.649999999999999</v>
      </c>
      <c r="I26" s="4">
        <f t="shared" si="2"/>
        <v>14.32</v>
      </c>
      <c r="J26" s="4">
        <f t="shared" si="2"/>
        <v>15.84</v>
      </c>
      <c r="K26" s="4">
        <f t="shared" si="2"/>
        <v>13.64</v>
      </c>
      <c r="L26" s="4">
        <f t="shared" si="2"/>
        <v>14.800000000000002</v>
      </c>
      <c r="M26" s="4">
        <f t="shared" si="2"/>
        <v>13.43</v>
      </c>
      <c r="N26" s="4">
        <f t="shared" si="2"/>
        <v>9.309999999999997</v>
      </c>
      <c r="O26" s="4">
        <f t="shared" si="2"/>
        <v>14.450000000000001</v>
      </c>
      <c r="P26" s="4">
        <f t="shared" si="2"/>
        <v>13.76</v>
      </c>
      <c r="Q26" s="4">
        <f t="shared" si="2"/>
        <v>14.520000000000001</v>
      </c>
      <c r="R26" s="4">
        <f t="shared" si="2"/>
        <v>16.240000000000002</v>
      </c>
      <c r="S26" s="4">
        <f t="shared" si="2"/>
        <v>17.9</v>
      </c>
      <c r="T26" s="4">
        <f t="shared" si="2"/>
        <v>14.210000000000003</v>
      </c>
      <c r="U26" s="4">
        <f t="shared" si="2"/>
        <v>13.27</v>
      </c>
      <c r="V26" s="4">
        <f t="shared" si="2"/>
        <v>16.860000000000007</v>
      </c>
      <c r="W26" s="4">
        <f t="shared" si="2"/>
        <v>11.860000000000001</v>
      </c>
      <c r="X26" s="4">
        <f t="shared" si="2"/>
        <v>11.16</v>
      </c>
      <c r="Y26" s="4">
        <f t="shared" si="2"/>
        <v>13.159999999999997</v>
      </c>
    </row>
    <row r="27" spans="1:25" ht="15.75">
      <c r="A27" s="5"/>
      <c r="B27" s="4"/>
      <c r="C27" s="19"/>
      <c r="D27" s="4"/>
      <c r="E27" s="19"/>
      <c r="F27" s="4"/>
      <c r="G27" s="4"/>
      <c r="H27" s="4"/>
      <c r="I27" s="4"/>
      <c r="J27" s="4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:25" ht="15.75">
      <c r="A28" s="5" t="s">
        <v>8</v>
      </c>
      <c r="B28" s="4"/>
      <c r="C28" s="19"/>
      <c r="D28" s="4"/>
      <c r="E28" s="19"/>
      <c r="F28" s="4"/>
      <c r="G28" s="4"/>
      <c r="H28" s="4"/>
      <c r="I28" s="4"/>
      <c r="J28" s="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:25" ht="15.75">
      <c r="A29" s="5" t="s">
        <v>9</v>
      </c>
      <c r="B29" s="4">
        <v>1.52</v>
      </c>
      <c r="C29" s="4">
        <v>3.14</v>
      </c>
      <c r="D29" s="4">
        <v>2.26</v>
      </c>
      <c r="E29" s="4">
        <v>1.62</v>
      </c>
      <c r="F29" s="4">
        <v>1.45</v>
      </c>
      <c r="G29" s="4">
        <v>1.42</v>
      </c>
      <c r="H29" s="4">
        <v>1.3</v>
      </c>
      <c r="I29" s="4">
        <v>1.06</v>
      </c>
      <c r="J29" s="4">
        <v>3.06</v>
      </c>
      <c r="K29" s="43">
        <v>1.73</v>
      </c>
      <c r="L29" s="43">
        <v>1.47</v>
      </c>
      <c r="M29" s="43">
        <v>1.49</v>
      </c>
      <c r="N29" s="43">
        <v>1.51</v>
      </c>
      <c r="O29" s="43">
        <v>2.03</v>
      </c>
      <c r="P29" s="43">
        <v>1.44</v>
      </c>
      <c r="Q29" s="43">
        <v>2.16</v>
      </c>
      <c r="R29" s="43">
        <v>1.01</v>
      </c>
      <c r="S29" s="43">
        <v>2.2</v>
      </c>
      <c r="T29" s="43">
        <v>1.36</v>
      </c>
      <c r="U29" s="43">
        <v>1.83</v>
      </c>
      <c r="V29" s="43">
        <v>1.91</v>
      </c>
      <c r="W29" s="43">
        <v>1.97</v>
      </c>
      <c r="X29" s="43">
        <v>1.67</v>
      </c>
      <c r="Y29" s="43">
        <v>1.62</v>
      </c>
    </row>
    <row r="30" spans="1:25" ht="15.75">
      <c r="A30" s="5" t="s">
        <v>10</v>
      </c>
      <c r="B30" s="4">
        <v>0.4</v>
      </c>
      <c r="C30" s="4">
        <v>0.48</v>
      </c>
      <c r="D30" s="4">
        <v>1.52</v>
      </c>
      <c r="E30" s="4">
        <v>3.95</v>
      </c>
      <c r="F30" s="4">
        <v>3.57</v>
      </c>
      <c r="G30" s="4">
        <v>2.64</v>
      </c>
      <c r="H30" s="4">
        <v>2.94</v>
      </c>
      <c r="I30" s="4">
        <v>5.76</v>
      </c>
      <c r="J30" s="4">
        <v>5.65</v>
      </c>
      <c r="K30" s="43">
        <v>1.9</v>
      </c>
      <c r="L30" s="43">
        <v>3.43</v>
      </c>
      <c r="M30" s="43">
        <v>3.92</v>
      </c>
      <c r="N30" s="43">
        <v>0.16</v>
      </c>
      <c r="O30" s="43">
        <v>3.51</v>
      </c>
      <c r="P30" s="43">
        <v>3.47</v>
      </c>
      <c r="Q30" s="43">
        <v>1.71</v>
      </c>
      <c r="R30" s="43">
        <v>4.14</v>
      </c>
      <c r="S30" s="43">
        <v>4.53</v>
      </c>
      <c r="T30" s="43">
        <v>1.08</v>
      </c>
      <c r="U30" s="43">
        <v>3.08</v>
      </c>
      <c r="V30" s="43">
        <v>3.15</v>
      </c>
      <c r="W30" s="43">
        <v>0.5</v>
      </c>
      <c r="X30" s="43">
        <v>3.23</v>
      </c>
      <c r="Y30" s="43">
        <v>2.27</v>
      </c>
    </row>
    <row r="31" spans="1:25" ht="15.75">
      <c r="A31" s="5" t="s">
        <v>70</v>
      </c>
      <c r="B31" s="4">
        <v>1.91</v>
      </c>
      <c r="C31" s="4">
        <v>2.43</v>
      </c>
      <c r="D31" s="4">
        <v>3.32</v>
      </c>
      <c r="E31" s="4">
        <v>3.81</v>
      </c>
      <c r="F31" s="4">
        <v>4.26</v>
      </c>
      <c r="G31" s="4">
        <v>3.24</v>
      </c>
      <c r="H31" s="4">
        <v>4.52</v>
      </c>
      <c r="I31" s="4">
        <v>6.94</v>
      </c>
      <c r="J31" s="4">
        <v>5.51</v>
      </c>
      <c r="K31" s="43">
        <v>3.36</v>
      </c>
      <c r="L31" s="43">
        <v>4.17</v>
      </c>
      <c r="M31" s="43">
        <v>4.88</v>
      </c>
      <c r="N31" s="43">
        <v>1.21</v>
      </c>
      <c r="O31" s="43">
        <v>3.89</v>
      </c>
      <c r="P31" s="43">
        <v>4</v>
      </c>
      <c r="Q31" s="43">
        <v>2.52</v>
      </c>
      <c r="R31" s="43">
        <v>3.46</v>
      </c>
      <c r="S31" s="43">
        <v>6.24</v>
      </c>
      <c r="T31" s="43">
        <v>2.84</v>
      </c>
      <c r="U31" s="43">
        <v>3.47</v>
      </c>
      <c r="V31" s="43">
        <v>4.28</v>
      </c>
      <c r="W31" s="43">
        <v>1.53</v>
      </c>
      <c r="X31" s="43">
        <v>3.15</v>
      </c>
      <c r="Y31" s="43">
        <v>3.04</v>
      </c>
    </row>
    <row r="32" spans="1:25" ht="15.75">
      <c r="A32" s="5" t="s">
        <v>11</v>
      </c>
      <c r="B32" s="4">
        <v>0.01</v>
      </c>
      <c r="C32" s="4">
        <v>0.03</v>
      </c>
      <c r="D32" s="4">
        <v>0.06</v>
      </c>
      <c r="E32" s="4">
        <v>0.01</v>
      </c>
      <c r="F32" s="4">
        <v>0.03</v>
      </c>
      <c r="G32" s="4">
        <v>0.05</v>
      </c>
      <c r="H32" s="4">
        <v>0.05</v>
      </c>
      <c r="I32" s="4">
        <v>0.09</v>
      </c>
      <c r="J32" s="4">
        <v>0.06</v>
      </c>
      <c r="K32" s="43">
        <v>0.03</v>
      </c>
      <c r="L32" s="43">
        <v>0.03</v>
      </c>
      <c r="M32" s="43">
        <v>0.18</v>
      </c>
      <c r="N32" s="43">
        <v>0</v>
      </c>
      <c r="O32" s="43">
        <v>0.02</v>
      </c>
      <c r="P32" s="43">
        <v>0.07</v>
      </c>
      <c r="Q32" s="43">
        <v>0.02</v>
      </c>
      <c r="R32" s="43">
        <v>0.06</v>
      </c>
      <c r="S32" s="43">
        <v>0.09</v>
      </c>
      <c r="T32" s="43">
        <v>0.02</v>
      </c>
      <c r="U32" s="43">
        <v>0.07</v>
      </c>
      <c r="V32" s="43">
        <v>0.04</v>
      </c>
      <c r="W32" s="43">
        <v>0.01</v>
      </c>
      <c r="X32" s="43">
        <v>0.03</v>
      </c>
      <c r="Y32" s="43">
        <v>0.03</v>
      </c>
    </row>
    <row r="33" spans="1:25" ht="15.75">
      <c r="A33" s="5" t="s">
        <v>12</v>
      </c>
      <c r="B33" s="4">
        <v>0.15</v>
      </c>
      <c r="C33" s="4">
        <v>0.26</v>
      </c>
      <c r="D33" s="4">
        <v>0.18</v>
      </c>
      <c r="E33" s="4">
        <v>0.22</v>
      </c>
      <c r="F33" s="4">
        <v>0.21</v>
      </c>
      <c r="G33" s="4">
        <v>0.21</v>
      </c>
      <c r="H33" s="4">
        <v>0.17</v>
      </c>
      <c r="I33" s="4">
        <v>0.2</v>
      </c>
      <c r="J33" s="4">
        <v>0.48</v>
      </c>
      <c r="K33" s="43">
        <v>0.24</v>
      </c>
      <c r="L33" s="43">
        <v>0.25</v>
      </c>
      <c r="M33" s="43">
        <v>0.43</v>
      </c>
      <c r="N33" s="43">
        <v>0.1</v>
      </c>
      <c r="O33" s="43">
        <v>0.29</v>
      </c>
      <c r="P33" s="43">
        <v>0.24</v>
      </c>
      <c r="Q33" s="43">
        <v>0.2</v>
      </c>
      <c r="R33" s="43">
        <v>0.29</v>
      </c>
      <c r="S33" s="43">
        <v>0.25</v>
      </c>
      <c r="T33" s="43">
        <v>0.15</v>
      </c>
      <c r="U33" s="43">
        <v>0.35</v>
      </c>
      <c r="V33" s="43">
        <v>0.33</v>
      </c>
      <c r="W33" s="43">
        <v>0.14</v>
      </c>
      <c r="X33" s="43">
        <v>0.3</v>
      </c>
      <c r="Y33" s="43">
        <v>0.23</v>
      </c>
    </row>
    <row r="34" spans="1:25" ht="15.75">
      <c r="A34" s="5" t="s">
        <v>13</v>
      </c>
      <c r="B34" s="4">
        <v>0.25</v>
      </c>
      <c r="C34" s="4">
        <v>0.52</v>
      </c>
      <c r="D34" s="4">
        <v>0.35</v>
      </c>
      <c r="E34" s="4">
        <v>0.6</v>
      </c>
      <c r="F34" s="4">
        <v>0.51</v>
      </c>
      <c r="G34" s="4">
        <v>0.52</v>
      </c>
      <c r="H34" s="4">
        <v>0.83</v>
      </c>
      <c r="I34" s="4">
        <v>0.68</v>
      </c>
      <c r="J34" s="4">
        <v>1.16</v>
      </c>
      <c r="K34" s="43">
        <v>0.83</v>
      </c>
      <c r="L34" s="43">
        <v>0.68</v>
      </c>
      <c r="M34" s="43">
        <v>0.35</v>
      </c>
      <c r="N34" s="43">
        <v>0.19</v>
      </c>
      <c r="O34" s="43">
        <v>0.8</v>
      </c>
      <c r="P34" s="43">
        <v>0.71</v>
      </c>
      <c r="Q34" s="43">
        <v>0.55</v>
      </c>
      <c r="R34" s="43">
        <v>0.67</v>
      </c>
      <c r="S34" s="43">
        <v>0.63</v>
      </c>
      <c r="T34" s="43">
        <v>0.36</v>
      </c>
      <c r="U34" s="43">
        <v>1.09</v>
      </c>
      <c r="V34" s="43">
        <v>0.96</v>
      </c>
      <c r="W34" s="43">
        <v>0.33</v>
      </c>
      <c r="X34" s="43">
        <v>0.73</v>
      </c>
      <c r="Y34" s="43">
        <v>0.55</v>
      </c>
    </row>
    <row r="35" spans="1:25" ht="15.75">
      <c r="A35" s="5" t="s">
        <v>14</v>
      </c>
      <c r="B35" s="4">
        <f>SUM(B29:B34)</f>
        <v>4.24</v>
      </c>
      <c r="C35" s="4">
        <f aca="true" t="shared" si="3" ref="C35:Y35">SUM(C29:C34)</f>
        <v>6.860000000000001</v>
      </c>
      <c r="D35" s="4">
        <f t="shared" si="3"/>
        <v>7.689999999999999</v>
      </c>
      <c r="E35" s="4">
        <f t="shared" si="3"/>
        <v>10.21</v>
      </c>
      <c r="F35" s="4">
        <f t="shared" si="3"/>
        <v>10.03</v>
      </c>
      <c r="G35" s="4">
        <f t="shared" si="3"/>
        <v>8.08</v>
      </c>
      <c r="H35" s="4">
        <f t="shared" si="3"/>
        <v>9.81</v>
      </c>
      <c r="I35" s="4">
        <f t="shared" si="3"/>
        <v>14.73</v>
      </c>
      <c r="J35" s="4">
        <f t="shared" si="3"/>
        <v>15.920000000000002</v>
      </c>
      <c r="K35" s="4">
        <f t="shared" si="3"/>
        <v>8.09</v>
      </c>
      <c r="L35" s="4">
        <f t="shared" si="3"/>
        <v>10.03</v>
      </c>
      <c r="M35" s="4">
        <f t="shared" si="3"/>
        <v>11.249999999999998</v>
      </c>
      <c r="N35" s="4">
        <f t="shared" si="3"/>
        <v>3.17</v>
      </c>
      <c r="O35" s="4">
        <f t="shared" si="3"/>
        <v>10.54</v>
      </c>
      <c r="P35" s="4">
        <f t="shared" si="3"/>
        <v>9.93</v>
      </c>
      <c r="Q35" s="4">
        <f t="shared" si="3"/>
        <v>7.16</v>
      </c>
      <c r="R35" s="4">
        <f t="shared" si="3"/>
        <v>9.629999999999999</v>
      </c>
      <c r="S35" s="4">
        <f t="shared" si="3"/>
        <v>13.940000000000001</v>
      </c>
      <c r="T35" s="4">
        <f t="shared" si="3"/>
        <v>5.8100000000000005</v>
      </c>
      <c r="U35" s="4">
        <f t="shared" si="3"/>
        <v>9.89</v>
      </c>
      <c r="V35" s="4">
        <f t="shared" si="3"/>
        <v>10.669999999999998</v>
      </c>
      <c r="W35" s="4">
        <f t="shared" si="3"/>
        <v>4.4799999999999995</v>
      </c>
      <c r="X35" s="4">
        <f t="shared" si="3"/>
        <v>9.110000000000001</v>
      </c>
      <c r="Y35" s="4">
        <f t="shared" si="3"/>
        <v>7.74</v>
      </c>
    </row>
    <row r="36" spans="1:25" ht="15.75">
      <c r="A36" s="5"/>
      <c r="B36" s="4"/>
      <c r="C36" s="4"/>
      <c r="D36" s="4"/>
      <c r="E36" s="4"/>
      <c r="F36" s="4"/>
      <c r="G36" s="4"/>
      <c r="H36" s="4"/>
      <c r="I36" s="4"/>
      <c r="J36" s="4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:25" ht="15.75">
      <c r="A37" s="5" t="s">
        <v>15</v>
      </c>
      <c r="B37" s="4">
        <f>SUM(B26,B35)</f>
        <v>17</v>
      </c>
      <c r="C37" s="4">
        <f aca="true" t="shared" si="4" ref="C37:Y37">SUM(C26,C35)</f>
        <v>20.689999999999998</v>
      </c>
      <c r="D37" s="4">
        <f t="shared" si="4"/>
        <v>20.109999999999996</v>
      </c>
      <c r="E37" s="4">
        <f t="shared" si="4"/>
        <v>23.930000000000003</v>
      </c>
      <c r="F37" s="4">
        <f t="shared" si="4"/>
        <v>24.14</v>
      </c>
      <c r="G37" s="4">
        <f t="shared" si="4"/>
        <v>21.770000000000003</v>
      </c>
      <c r="H37" s="4">
        <f t="shared" si="4"/>
        <v>23.46</v>
      </c>
      <c r="I37" s="4">
        <f t="shared" si="4"/>
        <v>29.05</v>
      </c>
      <c r="J37" s="4">
        <f t="shared" si="4"/>
        <v>31.76</v>
      </c>
      <c r="K37" s="4">
        <f t="shared" si="4"/>
        <v>21.73</v>
      </c>
      <c r="L37" s="4">
        <f t="shared" si="4"/>
        <v>24.830000000000002</v>
      </c>
      <c r="M37" s="4">
        <f t="shared" si="4"/>
        <v>24.68</v>
      </c>
      <c r="N37" s="4">
        <f t="shared" si="4"/>
        <v>12.479999999999997</v>
      </c>
      <c r="O37" s="4">
        <f t="shared" si="4"/>
        <v>24.990000000000002</v>
      </c>
      <c r="P37" s="4">
        <f t="shared" si="4"/>
        <v>23.689999999999998</v>
      </c>
      <c r="Q37" s="4">
        <f t="shared" si="4"/>
        <v>21.68</v>
      </c>
      <c r="R37" s="4">
        <f t="shared" si="4"/>
        <v>25.87</v>
      </c>
      <c r="S37" s="4">
        <f t="shared" si="4"/>
        <v>31.84</v>
      </c>
      <c r="T37" s="4">
        <f t="shared" si="4"/>
        <v>20.020000000000003</v>
      </c>
      <c r="U37" s="4">
        <f t="shared" si="4"/>
        <v>23.16</v>
      </c>
      <c r="V37" s="4">
        <f t="shared" si="4"/>
        <v>27.530000000000005</v>
      </c>
      <c r="W37" s="4">
        <f t="shared" si="4"/>
        <v>16.34</v>
      </c>
      <c r="X37" s="4">
        <f t="shared" si="4"/>
        <v>20.270000000000003</v>
      </c>
      <c r="Y37" s="4">
        <f t="shared" si="4"/>
        <v>20.9</v>
      </c>
    </row>
    <row r="38" spans="1:25" ht="15.75">
      <c r="A38" s="5"/>
      <c r="B38" s="4"/>
      <c r="C38" s="4"/>
      <c r="D38" s="4"/>
      <c r="E38" s="4"/>
      <c r="F38" s="4"/>
      <c r="G38" s="4"/>
      <c r="H38" s="4"/>
      <c r="I38" s="4"/>
      <c r="J38" s="4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5.75">
      <c r="A39" s="5" t="s">
        <v>16</v>
      </c>
      <c r="B39" s="4">
        <f>B9-B37</f>
        <v>2.8400000000000034</v>
      </c>
      <c r="C39" s="4">
        <f aca="true" t="shared" si="5" ref="C39:Y39">C9-C37</f>
        <v>2.3000000000000007</v>
      </c>
      <c r="D39" s="4">
        <f t="shared" si="5"/>
        <v>2.850000000000005</v>
      </c>
      <c r="E39" s="4">
        <f t="shared" si="5"/>
        <v>-3.270000000000003</v>
      </c>
      <c r="F39" s="4">
        <f t="shared" si="5"/>
        <v>-1.8700000000000045</v>
      </c>
      <c r="G39" s="4">
        <f t="shared" si="5"/>
        <v>-0.6300000000000026</v>
      </c>
      <c r="H39" s="4">
        <f t="shared" si="5"/>
        <v>-2.759999999999998</v>
      </c>
      <c r="I39" s="4">
        <f t="shared" si="5"/>
        <v>-7.349999999999998</v>
      </c>
      <c r="J39" s="4">
        <f t="shared" si="5"/>
        <v>-7.18</v>
      </c>
      <c r="K39" s="4">
        <f t="shared" si="5"/>
        <v>0.4399999999999977</v>
      </c>
      <c r="L39" s="4">
        <f t="shared" si="5"/>
        <v>-2.8500000000000014</v>
      </c>
      <c r="M39" s="4">
        <f t="shared" si="5"/>
        <v>-2.3699999999999974</v>
      </c>
      <c r="N39" s="4">
        <f t="shared" si="5"/>
        <v>8.380000000000003</v>
      </c>
      <c r="O39" s="4">
        <f t="shared" si="5"/>
        <v>-3.5199999999999996</v>
      </c>
      <c r="P39" s="4">
        <f t="shared" si="5"/>
        <v>-2.1599999999999966</v>
      </c>
      <c r="Q39" s="4">
        <f t="shared" si="5"/>
        <v>-1.5199999999999996</v>
      </c>
      <c r="R39" s="4">
        <f t="shared" si="5"/>
        <v>-4.32</v>
      </c>
      <c r="S39" s="4">
        <f t="shared" si="5"/>
        <v>-9.439999999999998</v>
      </c>
      <c r="T39" s="4">
        <f t="shared" si="5"/>
        <v>1.0999999999999979</v>
      </c>
      <c r="U39" s="4">
        <f t="shared" si="5"/>
        <v>-0.35999999999999943</v>
      </c>
      <c r="V39" s="4">
        <f t="shared" si="5"/>
        <v>-4.110000000000003</v>
      </c>
      <c r="W39" s="4">
        <f t="shared" si="5"/>
        <v>4.259999999999998</v>
      </c>
      <c r="X39" s="4">
        <f t="shared" si="5"/>
        <v>1.2599999999999945</v>
      </c>
      <c r="Y39" s="4">
        <f t="shared" si="5"/>
        <v>0.25000000000000355</v>
      </c>
    </row>
    <row r="40" spans="1:25" ht="15.75">
      <c r="A40" s="5" t="s">
        <v>17</v>
      </c>
      <c r="B40" s="4">
        <f>B9-B26</f>
        <v>7.080000000000002</v>
      </c>
      <c r="C40" s="4">
        <f aca="true" t="shared" si="6" ref="C40:Y40">C9-C26</f>
        <v>9.16</v>
      </c>
      <c r="D40" s="4">
        <f t="shared" si="6"/>
        <v>10.540000000000003</v>
      </c>
      <c r="E40" s="4">
        <f t="shared" si="6"/>
        <v>6.939999999999998</v>
      </c>
      <c r="F40" s="4">
        <f t="shared" si="6"/>
        <v>8.159999999999995</v>
      </c>
      <c r="G40" s="4">
        <f t="shared" si="6"/>
        <v>7.4499999999999975</v>
      </c>
      <c r="H40" s="4">
        <f t="shared" si="6"/>
        <v>7.050000000000004</v>
      </c>
      <c r="I40" s="4">
        <f t="shared" si="6"/>
        <v>7.380000000000003</v>
      </c>
      <c r="J40" s="4">
        <f t="shared" si="6"/>
        <v>8.740000000000002</v>
      </c>
      <c r="K40" s="4">
        <f t="shared" si="6"/>
        <v>8.529999999999998</v>
      </c>
      <c r="L40" s="4">
        <f t="shared" si="6"/>
        <v>7.179999999999998</v>
      </c>
      <c r="M40" s="4">
        <f t="shared" si="6"/>
        <v>8.880000000000003</v>
      </c>
      <c r="N40" s="4">
        <f t="shared" si="6"/>
        <v>11.550000000000002</v>
      </c>
      <c r="O40" s="4">
        <f t="shared" si="6"/>
        <v>7.020000000000001</v>
      </c>
      <c r="P40" s="4">
        <f t="shared" si="6"/>
        <v>7.770000000000001</v>
      </c>
      <c r="Q40" s="4">
        <f t="shared" si="6"/>
        <v>5.639999999999999</v>
      </c>
      <c r="R40" s="4">
        <f t="shared" si="6"/>
        <v>5.309999999999999</v>
      </c>
      <c r="S40" s="4">
        <f t="shared" si="6"/>
        <v>4.5000000000000036</v>
      </c>
      <c r="T40" s="4">
        <f t="shared" si="6"/>
        <v>6.909999999999998</v>
      </c>
      <c r="U40" s="4">
        <f t="shared" si="6"/>
        <v>9.530000000000001</v>
      </c>
      <c r="V40" s="4">
        <f t="shared" si="6"/>
        <v>6.559999999999995</v>
      </c>
      <c r="W40" s="4">
        <f t="shared" si="6"/>
        <v>8.739999999999997</v>
      </c>
      <c r="X40" s="4">
        <f t="shared" si="6"/>
        <v>10.369999999999997</v>
      </c>
      <c r="Y40" s="4">
        <f t="shared" si="6"/>
        <v>7.9900000000000055</v>
      </c>
    </row>
    <row r="41" spans="1:25" ht="5.25" customHeight="1" thickBot="1">
      <c r="A41" s="9"/>
      <c r="B41" s="9"/>
      <c r="C41" s="9" t="s">
        <v>38</v>
      </c>
      <c r="D41" s="9" t="s">
        <v>38</v>
      </c>
      <c r="E41" s="9" t="s">
        <v>40</v>
      </c>
      <c r="F41" s="9" t="s">
        <v>40</v>
      </c>
      <c r="G41" s="9" t="s">
        <v>40</v>
      </c>
      <c r="H41" s="9" t="s">
        <v>40</v>
      </c>
      <c r="I41" s="9" t="s">
        <v>40</v>
      </c>
      <c r="J41" s="9" t="s">
        <v>40</v>
      </c>
      <c r="K41" s="9" t="s">
        <v>40</v>
      </c>
      <c r="L41" s="9" t="s">
        <v>40</v>
      </c>
      <c r="M41" s="9" t="s">
        <v>40</v>
      </c>
      <c r="N41" s="9" t="s">
        <v>40</v>
      </c>
      <c r="O41" s="9" t="s">
        <v>40</v>
      </c>
      <c r="P41" t="s">
        <v>40</v>
      </c>
      <c r="Q41" t="s">
        <v>40</v>
      </c>
      <c r="R41" t="s">
        <v>40</v>
      </c>
      <c r="S41" t="s">
        <v>40</v>
      </c>
      <c r="T41" t="s">
        <v>40</v>
      </c>
      <c r="U41" t="s">
        <v>40</v>
      </c>
      <c r="V41" t="s">
        <v>40</v>
      </c>
      <c r="W41" t="s">
        <v>60</v>
      </c>
      <c r="X41" t="s">
        <v>40</v>
      </c>
      <c r="Y41" t="s">
        <v>40</v>
      </c>
    </row>
    <row r="42" spans="1:25" ht="15.75">
      <c r="A42" s="5" t="s">
        <v>18</v>
      </c>
      <c r="B42" s="13"/>
      <c r="C42" s="13" t="s">
        <v>38</v>
      </c>
      <c r="D42" s="13" t="s">
        <v>38</v>
      </c>
      <c r="E42" s="13" t="s">
        <v>40</v>
      </c>
      <c r="F42" s="13" t="s">
        <v>40</v>
      </c>
      <c r="G42" s="13" t="s">
        <v>40</v>
      </c>
      <c r="H42" s="13" t="s">
        <v>40</v>
      </c>
      <c r="I42" s="13" t="s">
        <v>40</v>
      </c>
      <c r="J42" s="13" t="s">
        <v>40</v>
      </c>
      <c r="K42" s="13" t="s">
        <v>40</v>
      </c>
      <c r="L42" s="13" t="s">
        <v>40</v>
      </c>
      <c r="M42" s="13" t="s">
        <v>40</v>
      </c>
      <c r="N42" s="13" t="s">
        <v>40</v>
      </c>
      <c r="O42" s="13" t="s">
        <v>40</v>
      </c>
      <c r="P42" s="36" t="s">
        <v>40</v>
      </c>
      <c r="Q42" s="36" t="s">
        <v>40</v>
      </c>
      <c r="R42" s="36" t="s">
        <v>40</v>
      </c>
      <c r="S42" s="20" t="s">
        <v>40</v>
      </c>
      <c r="T42" s="20" t="s">
        <v>40</v>
      </c>
      <c r="U42" s="20" t="s">
        <v>40</v>
      </c>
      <c r="V42" s="20" t="s">
        <v>40</v>
      </c>
      <c r="W42" s="20" t="s">
        <v>60</v>
      </c>
      <c r="X42" s="20" t="s">
        <v>40</v>
      </c>
      <c r="Y42" s="20" t="s">
        <v>40</v>
      </c>
    </row>
    <row r="43" spans="1:25" ht="15.75">
      <c r="A43" s="5" t="s">
        <v>19</v>
      </c>
      <c r="B43" s="5">
        <v>992</v>
      </c>
      <c r="C43" s="7">
        <v>1017</v>
      </c>
      <c r="D43" s="5">
        <v>286</v>
      </c>
      <c r="E43" s="5">
        <v>137</v>
      </c>
      <c r="F43" s="5">
        <v>132</v>
      </c>
      <c r="G43" s="5">
        <v>146</v>
      </c>
      <c r="H43" s="5">
        <v>114</v>
      </c>
      <c r="I43" s="5">
        <v>79</v>
      </c>
      <c r="J43" s="5">
        <v>98</v>
      </c>
      <c r="K43" s="32">
        <v>154</v>
      </c>
      <c r="L43" s="32">
        <v>99</v>
      </c>
      <c r="M43" s="32">
        <v>131</v>
      </c>
      <c r="N43" s="33">
        <v>2344</v>
      </c>
      <c r="O43" s="32">
        <v>125</v>
      </c>
      <c r="P43" s="32">
        <v>97</v>
      </c>
      <c r="Q43" s="32">
        <v>311</v>
      </c>
      <c r="R43" s="32">
        <v>88</v>
      </c>
      <c r="S43" s="32">
        <v>116</v>
      </c>
      <c r="T43" s="32">
        <v>456</v>
      </c>
      <c r="U43" s="32">
        <v>134</v>
      </c>
      <c r="V43" s="32">
        <v>133</v>
      </c>
      <c r="W43" s="32">
        <v>668</v>
      </c>
      <c r="X43" s="32">
        <v>100</v>
      </c>
      <c r="Y43" s="32">
        <v>164</v>
      </c>
    </row>
    <row r="44" spans="1:25" ht="15.75">
      <c r="A44" s="5" t="s">
        <v>20</v>
      </c>
      <c r="B44" s="7">
        <v>19987</v>
      </c>
      <c r="C44" s="7">
        <v>17581</v>
      </c>
      <c r="D44" s="7">
        <v>17434</v>
      </c>
      <c r="E44" s="7">
        <v>18007</v>
      </c>
      <c r="F44" s="7">
        <v>18516</v>
      </c>
      <c r="G44" s="7">
        <v>17996</v>
      </c>
      <c r="H44" s="7">
        <v>19540</v>
      </c>
      <c r="I44" s="7">
        <v>13525</v>
      </c>
      <c r="J44" s="7">
        <v>18551</v>
      </c>
      <c r="K44" s="33">
        <v>20918</v>
      </c>
      <c r="L44" s="33">
        <v>19372</v>
      </c>
      <c r="M44" s="33">
        <v>15785</v>
      </c>
      <c r="N44" s="33">
        <v>16928</v>
      </c>
      <c r="O44" s="33">
        <v>19047</v>
      </c>
      <c r="P44" s="33">
        <v>17956</v>
      </c>
      <c r="Q44" s="33">
        <v>18336</v>
      </c>
      <c r="R44" s="33">
        <v>19131</v>
      </c>
      <c r="S44" s="33">
        <v>14616</v>
      </c>
      <c r="T44" s="33">
        <v>17006</v>
      </c>
      <c r="U44" s="33">
        <v>18129</v>
      </c>
      <c r="V44" s="33">
        <v>18983</v>
      </c>
      <c r="W44" s="33">
        <v>23506</v>
      </c>
      <c r="X44" s="33">
        <v>19838</v>
      </c>
      <c r="Y44" s="33">
        <v>19107</v>
      </c>
    </row>
    <row r="45" spans="1:25" ht="15.75">
      <c r="A45" s="5" t="s">
        <v>22</v>
      </c>
      <c r="B45" s="5">
        <v>9.8</v>
      </c>
      <c r="C45" s="5">
        <v>35.93</v>
      </c>
      <c r="D45" s="5">
        <v>9.22</v>
      </c>
      <c r="E45" s="5">
        <v>1.34</v>
      </c>
      <c r="F45" s="5">
        <v>2.4</v>
      </c>
      <c r="G45" s="5">
        <v>5.36</v>
      </c>
      <c r="H45" s="5">
        <v>2.15</v>
      </c>
      <c r="I45" s="5">
        <v>0.75</v>
      </c>
      <c r="J45" s="5">
        <v>2.47</v>
      </c>
      <c r="K45" s="32">
        <v>20.96</v>
      </c>
      <c r="L45" s="32">
        <v>5.12</v>
      </c>
      <c r="M45" s="32">
        <v>0.32</v>
      </c>
      <c r="N45" s="32">
        <v>64.11</v>
      </c>
      <c r="O45" s="32">
        <v>5.89</v>
      </c>
      <c r="P45" s="32">
        <v>2.69</v>
      </c>
      <c r="Q45" s="32">
        <v>6.51</v>
      </c>
      <c r="R45" s="32">
        <v>13.26</v>
      </c>
      <c r="S45" s="32">
        <v>1.64</v>
      </c>
      <c r="T45" s="32">
        <v>17.15</v>
      </c>
      <c r="U45" s="32">
        <v>7.4</v>
      </c>
      <c r="V45" s="32">
        <v>6.82</v>
      </c>
      <c r="W45" s="32">
        <v>36.76</v>
      </c>
      <c r="X45" s="32">
        <v>6.98</v>
      </c>
      <c r="Y45" s="32">
        <v>7.69</v>
      </c>
    </row>
    <row r="46" spans="1:25" ht="15.75">
      <c r="A46" s="5" t="s">
        <v>21</v>
      </c>
      <c r="B46" s="5">
        <v>96</v>
      </c>
      <c r="C46" s="5">
        <v>169</v>
      </c>
      <c r="D46" s="5">
        <v>63</v>
      </c>
      <c r="E46" s="5">
        <v>10</v>
      </c>
      <c r="F46" s="5">
        <v>18</v>
      </c>
      <c r="G46" s="5">
        <v>54</v>
      </c>
      <c r="H46" s="5">
        <v>26</v>
      </c>
      <c r="I46" s="5">
        <v>3</v>
      </c>
      <c r="J46" s="5">
        <v>8</v>
      </c>
      <c r="K46" s="32">
        <v>55</v>
      </c>
      <c r="L46" s="32">
        <v>19</v>
      </c>
      <c r="M46" s="32">
        <v>17</v>
      </c>
      <c r="N46" s="32">
        <v>285</v>
      </c>
      <c r="O46" s="32">
        <v>22</v>
      </c>
      <c r="P46" s="32">
        <v>21</v>
      </c>
      <c r="Q46" s="32">
        <v>8</v>
      </c>
      <c r="R46" s="32">
        <v>20</v>
      </c>
      <c r="S46" s="32">
        <v>5</v>
      </c>
      <c r="T46" s="32">
        <v>53</v>
      </c>
      <c r="U46" s="32">
        <v>11</v>
      </c>
      <c r="V46" s="32">
        <v>24</v>
      </c>
      <c r="W46" s="32">
        <v>76</v>
      </c>
      <c r="X46" s="32">
        <v>19</v>
      </c>
      <c r="Y46" s="32">
        <v>27</v>
      </c>
    </row>
    <row r="47" spans="1:25" ht="15.75">
      <c r="A47" s="5" t="s">
        <v>35</v>
      </c>
      <c r="B47" s="4">
        <v>0.32</v>
      </c>
      <c r="C47" s="4">
        <v>0</v>
      </c>
      <c r="D47" s="4">
        <v>0</v>
      </c>
      <c r="E47" s="4">
        <v>1.08</v>
      </c>
      <c r="F47" s="4">
        <v>0.13</v>
      </c>
      <c r="G47" s="4">
        <v>0.05</v>
      </c>
      <c r="H47" s="4">
        <v>0.9</v>
      </c>
      <c r="I47" s="4">
        <v>0</v>
      </c>
      <c r="J47" s="4">
        <v>7.49</v>
      </c>
      <c r="K47" s="4">
        <v>0.15</v>
      </c>
      <c r="L47" s="4">
        <v>0.72</v>
      </c>
      <c r="M47" s="4">
        <v>0</v>
      </c>
      <c r="N47" s="4">
        <v>0</v>
      </c>
      <c r="O47" s="4">
        <v>0.4</v>
      </c>
      <c r="P47" s="3">
        <v>0.43</v>
      </c>
      <c r="Q47" s="3">
        <v>5.36</v>
      </c>
      <c r="R47" s="3">
        <v>0.59</v>
      </c>
      <c r="S47" s="4">
        <v>0</v>
      </c>
      <c r="T47" s="4">
        <v>0.08</v>
      </c>
      <c r="U47" s="4">
        <v>2.44</v>
      </c>
      <c r="V47" s="4">
        <v>0</v>
      </c>
      <c r="W47" s="4">
        <v>0.56</v>
      </c>
      <c r="X47" s="4">
        <v>0.82</v>
      </c>
      <c r="Y47" s="4">
        <v>0.59</v>
      </c>
    </row>
    <row r="48" spans="1:15" ht="5.25" customHeight="1" thickBo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25" ht="5.2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15" ht="15.75">
      <c r="A50" s="15" t="s">
        <v>84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5.75">
      <c r="A51" s="5" t="s">
        <v>62</v>
      </c>
      <c r="B51" s="12"/>
      <c r="C51" s="13"/>
      <c r="D51" s="13"/>
      <c r="E51" s="13"/>
      <c r="F51" s="13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5.75">
      <c r="A52" s="16" t="s">
        <v>23</v>
      </c>
      <c r="B52" s="12"/>
      <c r="C52" s="13"/>
      <c r="D52" s="13"/>
      <c r="E52" s="13"/>
      <c r="F52" s="13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5.75">
      <c r="A53" s="8" t="s">
        <v>63</v>
      </c>
      <c r="B53" s="12"/>
      <c r="C53" s="11"/>
      <c r="D53" s="11"/>
      <c r="E53" s="11"/>
      <c r="F53" s="11"/>
      <c r="G53" s="13"/>
      <c r="H53" s="13"/>
      <c r="I53" s="17"/>
      <c r="J53" s="17"/>
      <c r="K53" s="17"/>
      <c r="L53" s="11"/>
      <c r="M53" s="11"/>
      <c r="N53" s="11"/>
      <c r="O53" s="11"/>
    </row>
    <row r="54" spans="1:15" ht="15.75">
      <c r="A54" s="49" t="s">
        <v>87</v>
      </c>
      <c r="B54" s="1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5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  <col min="2" max="25" width="8.77734375" style="0" customWidth="1"/>
  </cols>
  <sheetData>
    <row r="1" spans="1:15" ht="15.75">
      <c r="A1" s="18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.2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25" ht="15.75">
      <c r="A3" s="5"/>
      <c r="B3" s="34"/>
      <c r="C3" s="31"/>
      <c r="D3" s="34"/>
      <c r="E3" s="31"/>
      <c r="F3" s="34"/>
      <c r="G3" s="31"/>
      <c r="H3" s="34"/>
      <c r="I3" s="31"/>
      <c r="J3" s="34"/>
      <c r="K3" s="31"/>
      <c r="L3" s="34"/>
      <c r="M3" s="31"/>
      <c r="N3" s="25" t="s">
        <v>50</v>
      </c>
      <c r="O3" s="31" t="s">
        <v>50</v>
      </c>
      <c r="P3" s="35"/>
      <c r="Q3" s="35"/>
      <c r="R3" s="35"/>
      <c r="S3" s="35"/>
      <c r="T3" s="35"/>
      <c r="U3" s="35"/>
      <c r="V3" s="35"/>
      <c r="W3" s="35"/>
      <c r="X3" s="35"/>
      <c r="Y3" s="45" t="s">
        <v>64</v>
      </c>
    </row>
    <row r="4" spans="1:25" ht="16.5" customHeight="1" thickBot="1">
      <c r="A4" s="39" t="s">
        <v>0</v>
      </c>
      <c r="B4" s="21" t="s">
        <v>36</v>
      </c>
      <c r="C4" s="21" t="s">
        <v>39</v>
      </c>
      <c r="D4" s="21" t="s">
        <v>66</v>
      </c>
      <c r="E4" s="21" t="s">
        <v>41</v>
      </c>
      <c r="F4" s="21" t="s">
        <v>42</v>
      </c>
      <c r="G4" s="21" t="s">
        <v>43</v>
      </c>
      <c r="H4" s="21" t="s">
        <v>44</v>
      </c>
      <c r="I4" s="21" t="s">
        <v>45</v>
      </c>
      <c r="J4" s="21" t="s">
        <v>46</v>
      </c>
      <c r="K4" s="21" t="s">
        <v>47</v>
      </c>
      <c r="L4" s="21" t="s">
        <v>48</v>
      </c>
      <c r="M4" s="21" t="s">
        <v>49</v>
      </c>
      <c r="N4" s="21" t="s">
        <v>51</v>
      </c>
      <c r="O4" s="21" t="s">
        <v>52</v>
      </c>
      <c r="P4" s="21" t="s">
        <v>53</v>
      </c>
      <c r="Q4" s="21" t="s">
        <v>54</v>
      </c>
      <c r="R4" s="21" t="s">
        <v>55</v>
      </c>
      <c r="S4" s="21" t="s">
        <v>56</v>
      </c>
      <c r="T4" s="21" t="s">
        <v>57</v>
      </c>
      <c r="U4" s="21" t="s">
        <v>58</v>
      </c>
      <c r="V4" s="21" t="s">
        <v>59</v>
      </c>
      <c r="W4" s="21" t="s">
        <v>67</v>
      </c>
      <c r="X4" s="21" t="s">
        <v>61</v>
      </c>
      <c r="Y4" s="48" t="s">
        <v>82</v>
      </c>
    </row>
    <row r="5" spans="1:25" ht="15.75">
      <c r="A5" s="5"/>
      <c r="B5" s="5"/>
      <c r="C5" s="5"/>
      <c r="D5" s="5"/>
      <c r="E5" s="5"/>
      <c r="F5" s="5"/>
      <c r="G5" s="5"/>
      <c r="I5" s="11"/>
      <c r="J5" s="5"/>
      <c r="K5" s="5"/>
      <c r="L5" s="5"/>
      <c r="M5" s="10" t="s">
        <v>68</v>
      </c>
      <c r="N5" s="5"/>
      <c r="O5" s="5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17" ht="15.75">
      <c r="A6" s="5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"/>
      <c r="Q6" s="1"/>
    </row>
    <row r="7" spans="1:25" ht="15.75">
      <c r="A7" s="5" t="s">
        <v>37</v>
      </c>
      <c r="B7" s="43">
        <v>16.91</v>
      </c>
      <c r="C7" s="43">
        <v>21.87</v>
      </c>
      <c r="D7" s="43">
        <v>22.08</v>
      </c>
      <c r="E7" s="43">
        <v>18.14</v>
      </c>
      <c r="F7" s="43">
        <v>19.9</v>
      </c>
      <c r="G7" s="43">
        <v>19.12</v>
      </c>
      <c r="H7" s="43">
        <v>18.44</v>
      </c>
      <c r="I7" s="43">
        <v>19.02</v>
      </c>
      <c r="J7" s="43">
        <v>21.73</v>
      </c>
      <c r="K7" s="43">
        <v>19.54</v>
      </c>
      <c r="L7" s="43">
        <v>19.23</v>
      </c>
      <c r="M7" s="43">
        <v>17.63</v>
      </c>
      <c r="N7" s="43">
        <v>16.89</v>
      </c>
      <c r="O7" s="43">
        <v>18.63</v>
      </c>
      <c r="P7" s="43">
        <v>19.4</v>
      </c>
      <c r="Q7" s="43">
        <v>18.19</v>
      </c>
      <c r="R7" s="43">
        <v>19.16</v>
      </c>
      <c r="S7" s="43">
        <v>20.25</v>
      </c>
      <c r="T7" s="43">
        <v>18.38</v>
      </c>
      <c r="U7" s="43">
        <v>19.78</v>
      </c>
      <c r="V7" s="43">
        <v>21.5</v>
      </c>
      <c r="W7" s="43">
        <v>17.79</v>
      </c>
      <c r="X7" s="43">
        <v>19.35</v>
      </c>
      <c r="Y7" s="43">
        <v>18.48</v>
      </c>
    </row>
    <row r="8" spans="1:25" ht="15.75">
      <c r="A8" s="5" t="s">
        <v>2</v>
      </c>
      <c r="B8" s="43">
        <v>1.03</v>
      </c>
      <c r="C8" s="43">
        <v>1.12</v>
      </c>
      <c r="D8" s="43">
        <v>0.95</v>
      </c>
      <c r="E8" s="43">
        <v>1.22</v>
      </c>
      <c r="F8" s="43">
        <v>1.28</v>
      </c>
      <c r="G8" s="43">
        <v>1.3</v>
      </c>
      <c r="H8" s="43">
        <v>1.2</v>
      </c>
      <c r="I8" s="43">
        <v>2</v>
      </c>
      <c r="J8" s="43">
        <v>0.83</v>
      </c>
      <c r="K8" s="43">
        <v>1.59</v>
      </c>
      <c r="L8" s="43">
        <v>1.49</v>
      </c>
      <c r="M8" s="43">
        <v>3.69</v>
      </c>
      <c r="N8" s="43">
        <v>2.29</v>
      </c>
      <c r="O8" s="43">
        <v>1.07</v>
      </c>
      <c r="P8" s="43">
        <v>1.42</v>
      </c>
      <c r="Q8" s="43">
        <v>1.03</v>
      </c>
      <c r="R8" s="43">
        <v>1.2</v>
      </c>
      <c r="S8" s="43">
        <v>1.33</v>
      </c>
      <c r="T8" s="43">
        <v>1.17</v>
      </c>
      <c r="U8" s="43">
        <v>1.01</v>
      </c>
      <c r="V8" s="43">
        <v>1.58</v>
      </c>
      <c r="W8" s="43">
        <v>0.7</v>
      </c>
      <c r="X8" s="43">
        <v>1.2</v>
      </c>
      <c r="Y8" s="43">
        <v>1.26</v>
      </c>
    </row>
    <row r="9" spans="1:25" ht="15.75">
      <c r="A9" s="5" t="s">
        <v>69</v>
      </c>
      <c r="B9" s="43">
        <v>1.2</v>
      </c>
      <c r="C9" s="43">
        <v>1.34</v>
      </c>
      <c r="D9" s="43">
        <v>1.13</v>
      </c>
      <c r="E9" s="43">
        <v>1.1</v>
      </c>
      <c r="F9" s="43">
        <v>1.93</v>
      </c>
      <c r="G9" s="43">
        <v>1.18</v>
      </c>
      <c r="H9" s="43">
        <v>0.92</v>
      </c>
      <c r="I9" s="43">
        <v>1.28</v>
      </c>
      <c r="J9" s="43">
        <v>1.28</v>
      </c>
      <c r="K9" s="43">
        <v>1.13</v>
      </c>
      <c r="L9" s="43">
        <v>1.24</v>
      </c>
      <c r="M9" s="43">
        <v>1.09</v>
      </c>
      <c r="N9" s="43">
        <v>1.1</v>
      </c>
      <c r="O9" s="43">
        <v>1.3</v>
      </c>
      <c r="P9" s="43">
        <v>1.05</v>
      </c>
      <c r="Q9" s="43">
        <v>1.63</v>
      </c>
      <c r="R9" s="43">
        <v>1.13</v>
      </c>
      <c r="S9" s="43">
        <v>1.52</v>
      </c>
      <c r="T9" s="43">
        <v>1.1</v>
      </c>
      <c r="U9" s="43">
        <v>1.62</v>
      </c>
      <c r="V9" s="43">
        <v>1.43</v>
      </c>
      <c r="W9" s="43">
        <v>0.88</v>
      </c>
      <c r="X9" s="43">
        <v>1.13</v>
      </c>
      <c r="Y9" s="43">
        <v>1.19</v>
      </c>
    </row>
    <row r="10" spans="1:25" ht="15.75">
      <c r="A10" s="5" t="s">
        <v>3</v>
      </c>
      <c r="B10" s="43">
        <f>SUM(B7:B9)</f>
        <v>19.14</v>
      </c>
      <c r="C10" s="43">
        <f aca="true" t="shared" si="0" ref="C10:Y10">SUM(C7:C9)</f>
        <v>24.330000000000002</v>
      </c>
      <c r="D10" s="43">
        <f t="shared" si="0"/>
        <v>24.159999999999997</v>
      </c>
      <c r="E10" s="43">
        <f t="shared" si="0"/>
        <v>20.46</v>
      </c>
      <c r="F10" s="43">
        <f t="shared" si="0"/>
        <v>23.11</v>
      </c>
      <c r="G10" s="43">
        <f t="shared" si="0"/>
        <v>21.6</v>
      </c>
      <c r="H10" s="43">
        <f t="shared" si="0"/>
        <v>20.560000000000002</v>
      </c>
      <c r="I10" s="43">
        <f t="shared" si="0"/>
        <v>22.3</v>
      </c>
      <c r="J10" s="43">
        <f t="shared" si="0"/>
        <v>23.84</v>
      </c>
      <c r="K10" s="43">
        <f t="shared" si="0"/>
        <v>22.259999999999998</v>
      </c>
      <c r="L10" s="43">
        <f t="shared" si="0"/>
        <v>21.959999999999997</v>
      </c>
      <c r="M10" s="43">
        <f t="shared" si="0"/>
        <v>22.41</v>
      </c>
      <c r="N10" s="43">
        <f t="shared" si="0"/>
        <v>20.28</v>
      </c>
      <c r="O10" s="43">
        <f t="shared" si="0"/>
        <v>21</v>
      </c>
      <c r="P10" s="43">
        <f t="shared" si="0"/>
        <v>21.87</v>
      </c>
      <c r="Q10" s="43">
        <f t="shared" si="0"/>
        <v>20.85</v>
      </c>
      <c r="R10" s="43">
        <f t="shared" si="0"/>
        <v>21.49</v>
      </c>
      <c r="S10" s="43">
        <f t="shared" si="0"/>
        <v>23.099999999999998</v>
      </c>
      <c r="T10" s="43">
        <f t="shared" si="0"/>
        <v>20.65</v>
      </c>
      <c r="U10" s="43">
        <f t="shared" si="0"/>
        <v>22.410000000000004</v>
      </c>
      <c r="V10" s="43">
        <f t="shared" si="0"/>
        <v>24.509999999999998</v>
      </c>
      <c r="W10" s="43">
        <f t="shared" si="0"/>
        <v>19.369999999999997</v>
      </c>
      <c r="X10" s="43">
        <f t="shared" si="0"/>
        <v>21.68</v>
      </c>
      <c r="Y10" s="43">
        <f t="shared" si="0"/>
        <v>20.930000000000003</v>
      </c>
    </row>
    <row r="11" spans="1:25" ht="15.75">
      <c r="A11" s="5"/>
      <c r="B11" s="4"/>
      <c r="C11" s="19"/>
      <c r="D11" s="4"/>
      <c r="E11" s="19"/>
      <c r="F11" s="4"/>
      <c r="G11" s="19"/>
      <c r="H11" s="4"/>
      <c r="I11" s="19"/>
      <c r="J11" s="4"/>
      <c r="K11" s="19"/>
      <c r="L11" s="4"/>
      <c r="M11" s="19"/>
      <c r="N11" s="4"/>
      <c r="O11" s="19"/>
      <c r="P11" s="3"/>
      <c r="Q11" s="3"/>
      <c r="R11" s="4"/>
      <c r="S11" s="4"/>
      <c r="T11" s="4"/>
      <c r="U11" s="4"/>
      <c r="V11" s="4"/>
      <c r="W11" s="4"/>
      <c r="X11" s="4"/>
      <c r="Y11" s="4"/>
    </row>
    <row r="12" spans="1:25" ht="15.75">
      <c r="A12" s="5" t="s">
        <v>4</v>
      </c>
      <c r="B12" s="4" t="s">
        <v>79</v>
      </c>
      <c r="C12" s="19" t="s">
        <v>38</v>
      </c>
      <c r="D12" s="4" t="s">
        <v>38</v>
      </c>
      <c r="E12" s="19" t="s">
        <v>40</v>
      </c>
      <c r="F12" s="4" t="s">
        <v>40</v>
      </c>
      <c r="G12" s="19" t="s">
        <v>40</v>
      </c>
      <c r="H12" s="4" t="s">
        <v>40</v>
      </c>
      <c r="I12" s="19" t="s">
        <v>40</v>
      </c>
      <c r="J12" s="4" t="s">
        <v>40</v>
      </c>
      <c r="K12" s="19" t="s">
        <v>40</v>
      </c>
      <c r="L12" s="4" t="s">
        <v>40</v>
      </c>
      <c r="M12" s="19" t="s">
        <v>40</v>
      </c>
      <c r="N12" s="4" t="s">
        <v>40</v>
      </c>
      <c r="O12" s="19" t="s">
        <v>40</v>
      </c>
      <c r="P12" s="3" t="s">
        <v>40</v>
      </c>
      <c r="Q12" s="3" t="s">
        <v>40</v>
      </c>
      <c r="R12" s="4" t="s">
        <v>40</v>
      </c>
      <c r="S12" s="4" t="s">
        <v>40</v>
      </c>
      <c r="T12" s="4" t="s">
        <v>40</v>
      </c>
      <c r="U12" s="4" t="s">
        <v>40</v>
      </c>
      <c r="V12" s="4" t="s">
        <v>40</v>
      </c>
      <c r="W12" s="4" t="s">
        <v>60</v>
      </c>
      <c r="X12" s="4" t="s">
        <v>40</v>
      </c>
      <c r="Y12" s="4"/>
    </row>
    <row r="13" ht="15.75">
      <c r="A13" s="5" t="s">
        <v>5</v>
      </c>
    </row>
    <row r="14" spans="1:25" ht="15.75">
      <c r="A14" s="5" t="s">
        <v>24</v>
      </c>
      <c r="B14" s="43">
        <v>12.26</v>
      </c>
      <c r="C14" s="43">
        <v>10.38</v>
      </c>
      <c r="D14" s="43">
        <v>7.65</v>
      </c>
      <c r="E14" s="43">
        <v>7.45</v>
      </c>
      <c r="F14" s="43">
        <v>6.4</v>
      </c>
      <c r="G14" s="43">
        <v>6.5</v>
      </c>
      <c r="H14" s="43">
        <v>5.83</v>
      </c>
      <c r="I14" s="43">
        <v>6.17</v>
      </c>
      <c r="J14" s="43">
        <v>8.39</v>
      </c>
      <c r="K14" s="43">
        <v>6.69</v>
      </c>
      <c r="L14" s="43">
        <v>5.54</v>
      </c>
      <c r="M14" s="43">
        <v>7.43</v>
      </c>
      <c r="N14" s="43">
        <v>7.19</v>
      </c>
      <c r="O14" s="43">
        <v>6.22</v>
      </c>
      <c r="P14" s="43">
        <v>6.21</v>
      </c>
      <c r="Q14" s="43">
        <v>12.3</v>
      </c>
      <c r="R14" s="43">
        <v>6.49</v>
      </c>
      <c r="S14" s="43">
        <v>8.56</v>
      </c>
      <c r="T14" s="43">
        <v>10.94</v>
      </c>
      <c r="U14" s="43">
        <v>6.77</v>
      </c>
      <c r="V14" s="43">
        <v>7.43</v>
      </c>
      <c r="W14" s="43">
        <v>10.49</v>
      </c>
      <c r="X14" s="43">
        <v>5.99</v>
      </c>
      <c r="Y14" s="43">
        <v>8.31</v>
      </c>
    </row>
    <row r="15" spans="1:25" ht="15.75">
      <c r="A15" s="5" t="s">
        <v>25</v>
      </c>
      <c r="B15" s="43">
        <v>2.31</v>
      </c>
      <c r="C15" s="43">
        <v>2.38</v>
      </c>
      <c r="D15" s="43">
        <v>3.05</v>
      </c>
      <c r="E15" s="43">
        <v>5.78</v>
      </c>
      <c r="F15" s="43">
        <v>4.89</v>
      </c>
      <c r="G15" s="43">
        <v>3.85</v>
      </c>
      <c r="H15" s="43">
        <v>5.71</v>
      </c>
      <c r="I15" s="43">
        <v>7.3</v>
      </c>
      <c r="J15" s="43">
        <v>6.01</v>
      </c>
      <c r="K15" s="43">
        <v>6.06</v>
      </c>
      <c r="L15" s="43">
        <v>7.59</v>
      </c>
      <c r="M15" s="43">
        <v>3.3</v>
      </c>
      <c r="N15" s="43">
        <v>1.31</v>
      </c>
      <c r="O15" s="43">
        <v>5.91</v>
      </c>
      <c r="P15" s="43">
        <v>4.41</v>
      </c>
      <c r="Q15" s="43">
        <v>3.33</v>
      </c>
      <c r="R15" s="43">
        <v>6.44</v>
      </c>
      <c r="S15" s="43">
        <v>8.34</v>
      </c>
      <c r="T15" s="43">
        <v>1.16</v>
      </c>
      <c r="U15" s="43">
        <v>4.91</v>
      </c>
      <c r="V15" s="43">
        <v>7.52</v>
      </c>
      <c r="W15" s="43">
        <v>2.62</v>
      </c>
      <c r="X15" s="43">
        <v>4.37</v>
      </c>
      <c r="Y15" s="43">
        <v>4.14</v>
      </c>
    </row>
    <row r="16" spans="1:25" ht="15.75">
      <c r="A16" s="5" t="s">
        <v>26</v>
      </c>
      <c r="B16" s="43">
        <v>0.05</v>
      </c>
      <c r="C16" s="43">
        <v>0.15</v>
      </c>
      <c r="D16" s="43">
        <v>0.23</v>
      </c>
      <c r="E16" s="43">
        <v>0.1</v>
      </c>
      <c r="F16" s="43">
        <v>0.05</v>
      </c>
      <c r="G16" s="43">
        <v>0.08</v>
      </c>
      <c r="H16" s="43">
        <v>0.18</v>
      </c>
      <c r="I16" s="43">
        <v>0.42</v>
      </c>
      <c r="J16" s="43">
        <v>0.17</v>
      </c>
      <c r="K16" s="43">
        <v>0.03</v>
      </c>
      <c r="L16" s="43">
        <v>0.05</v>
      </c>
      <c r="M16" s="43">
        <v>0.21</v>
      </c>
      <c r="N16" s="43">
        <v>0.02</v>
      </c>
      <c r="O16" s="43">
        <v>0.1</v>
      </c>
      <c r="P16" s="43">
        <v>0.08</v>
      </c>
      <c r="Q16" s="43">
        <v>0.23</v>
      </c>
      <c r="R16" s="43">
        <v>0.15</v>
      </c>
      <c r="S16" s="43">
        <v>0.32</v>
      </c>
      <c r="T16" s="43">
        <v>0.11</v>
      </c>
      <c r="U16" s="43">
        <v>0.18</v>
      </c>
      <c r="V16" s="43">
        <v>0.13</v>
      </c>
      <c r="W16" s="43">
        <v>0.04</v>
      </c>
      <c r="X16" s="43">
        <v>0.08</v>
      </c>
      <c r="Y16" s="43">
        <v>0.09</v>
      </c>
    </row>
    <row r="17" spans="1:25" ht="15.75">
      <c r="A17" s="5" t="s">
        <v>6</v>
      </c>
      <c r="B17" s="43">
        <f>SUM(B14:B16)</f>
        <v>14.620000000000001</v>
      </c>
      <c r="C17" s="43">
        <f aca="true" t="shared" si="1" ref="C17:Y17">SUM(C14:C16)</f>
        <v>12.910000000000002</v>
      </c>
      <c r="D17" s="43">
        <f t="shared" si="1"/>
        <v>10.93</v>
      </c>
      <c r="E17" s="43">
        <f t="shared" si="1"/>
        <v>13.33</v>
      </c>
      <c r="F17" s="43">
        <f t="shared" si="1"/>
        <v>11.34</v>
      </c>
      <c r="G17" s="43">
        <f t="shared" si="1"/>
        <v>10.43</v>
      </c>
      <c r="H17" s="43">
        <f t="shared" si="1"/>
        <v>11.719999999999999</v>
      </c>
      <c r="I17" s="43">
        <f t="shared" si="1"/>
        <v>13.889999999999999</v>
      </c>
      <c r="J17" s="43">
        <f t="shared" si="1"/>
        <v>14.57</v>
      </c>
      <c r="K17" s="43">
        <f t="shared" si="1"/>
        <v>12.78</v>
      </c>
      <c r="L17" s="43">
        <f t="shared" si="1"/>
        <v>13.18</v>
      </c>
      <c r="M17" s="43">
        <f t="shared" si="1"/>
        <v>10.940000000000001</v>
      </c>
      <c r="N17" s="43">
        <f t="shared" si="1"/>
        <v>8.52</v>
      </c>
      <c r="O17" s="43">
        <f t="shared" si="1"/>
        <v>12.229999999999999</v>
      </c>
      <c r="P17" s="43">
        <f t="shared" si="1"/>
        <v>10.700000000000001</v>
      </c>
      <c r="Q17" s="43">
        <f t="shared" si="1"/>
        <v>15.860000000000001</v>
      </c>
      <c r="R17" s="43">
        <f t="shared" si="1"/>
        <v>13.08</v>
      </c>
      <c r="S17" s="43">
        <f t="shared" si="1"/>
        <v>17.22</v>
      </c>
      <c r="T17" s="43">
        <f t="shared" si="1"/>
        <v>12.209999999999999</v>
      </c>
      <c r="U17" s="43">
        <f t="shared" si="1"/>
        <v>11.86</v>
      </c>
      <c r="V17" s="43">
        <f t="shared" si="1"/>
        <v>15.08</v>
      </c>
      <c r="W17" s="43">
        <f t="shared" si="1"/>
        <v>13.149999999999999</v>
      </c>
      <c r="X17" s="43">
        <f t="shared" si="1"/>
        <v>10.44</v>
      </c>
      <c r="Y17" s="43">
        <f t="shared" si="1"/>
        <v>12.54</v>
      </c>
    </row>
    <row r="18" spans="1:25" ht="15.75">
      <c r="A18" s="5" t="s">
        <v>27</v>
      </c>
      <c r="B18" s="44"/>
      <c r="C18" s="44"/>
      <c r="D18" s="44"/>
      <c r="E18" s="4"/>
      <c r="F18" s="44"/>
      <c r="G18" s="4"/>
      <c r="H18" s="4"/>
      <c r="I18" s="4"/>
      <c r="J18" s="4"/>
      <c r="K18" s="4"/>
      <c r="L18" s="4"/>
      <c r="M18" s="4"/>
      <c r="N18" s="4"/>
      <c r="O18" s="4"/>
      <c r="P18" s="3"/>
      <c r="Q18" s="44"/>
      <c r="R18" s="4"/>
      <c r="S18" s="4"/>
      <c r="T18" s="4"/>
      <c r="U18" s="4"/>
      <c r="V18" s="4"/>
      <c r="W18" s="4"/>
      <c r="Y18" s="4"/>
    </row>
    <row r="19" spans="1:25" ht="15.75">
      <c r="A19" s="5" t="s">
        <v>28</v>
      </c>
      <c r="B19" s="43">
        <v>0.59</v>
      </c>
      <c r="C19" s="43">
        <v>0.87</v>
      </c>
      <c r="D19" s="43">
        <v>0.69</v>
      </c>
      <c r="E19" s="43">
        <v>0.72</v>
      </c>
      <c r="F19" s="43">
        <v>1.23</v>
      </c>
      <c r="G19" s="43">
        <v>1.06</v>
      </c>
      <c r="H19" s="43">
        <v>1.09</v>
      </c>
      <c r="I19" s="43">
        <v>0.54</v>
      </c>
      <c r="J19" s="43">
        <v>0.97</v>
      </c>
      <c r="K19" s="43">
        <v>1.05</v>
      </c>
      <c r="L19" s="43">
        <v>1.23</v>
      </c>
      <c r="M19" s="43">
        <v>0.86</v>
      </c>
      <c r="N19" s="43">
        <v>0.56</v>
      </c>
      <c r="O19" s="43">
        <v>0.9</v>
      </c>
      <c r="P19" s="43">
        <v>1.1</v>
      </c>
      <c r="Q19" s="43">
        <v>0.74</v>
      </c>
      <c r="R19" s="43">
        <v>1.13</v>
      </c>
      <c r="S19" s="43">
        <v>0.8</v>
      </c>
      <c r="T19" s="43">
        <v>0.65</v>
      </c>
      <c r="U19" s="43">
        <v>0.84</v>
      </c>
      <c r="V19" s="43">
        <v>1.3</v>
      </c>
      <c r="W19" s="43">
        <v>0.8</v>
      </c>
      <c r="X19" s="43">
        <v>1.04</v>
      </c>
      <c r="Y19" s="43">
        <v>0.86</v>
      </c>
    </row>
    <row r="20" spans="1:25" ht="15.75">
      <c r="A20" s="5" t="s">
        <v>29</v>
      </c>
      <c r="B20" s="43">
        <v>0.05</v>
      </c>
      <c r="C20" s="43">
        <v>0.03</v>
      </c>
      <c r="D20" s="43">
        <v>0.04</v>
      </c>
      <c r="E20" s="43">
        <v>0.24</v>
      </c>
      <c r="F20" s="43">
        <v>0.34</v>
      </c>
      <c r="G20" s="43">
        <v>0.43</v>
      </c>
      <c r="H20" s="43">
        <v>0.29</v>
      </c>
      <c r="I20" s="43">
        <v>0.21</v>
      </c>
      <c r="J20" s="43">
        <v>0.35</v>
      </c>
      <c r="K20" s="43">
        <v>0.23</v>
      </c>
      <c r="L20" s="43">
        <v>0.31</v>
      </c>
      <c r="M20" s="43">
        <v>0.18</v>
      </c>
      <c r="N20" s="43">
        <v>0</v>
      </c>
      <c r="O20" s="43">
        <v>0.49</v>
      </c>
      <c r="P20" s="43">
        <v>0.37</v>
      </c>
      <c r="Q20" s="43">
        <v>0.17</v>
      </c>
      <c r="R20" s="43">
        <v>0.59</v>
      </c>
      <c r="S20" s="43">
        <v>0.1</v>
      </c>
      <c r="T20" s="43">
        <v>0.15</v>
      </c>
      <c r="U20" s="43">
        <v>0.4</v>
      </c>
      <c r="V20" s="43">
        <v>0.23</v>
      </c>
      <c r="W20" s="43">
        <v>0.21</v>
      </c>
      <c r="X20" s="43">
        <v>0.25</v>
      </c>
      <c r="Y20" s="43">
        <v>0.23</v>
      </c>
    </row>
    <row r="21" spans="1:25" ht="15.75">
      <c r="A21" s="5" t="s">
        <v>30</v>
      </c>
      <c r="B21" s="43">
        <v>0.31</v>
      </c>
      <c r="C21" s="43">
        <v>0.2</v>
      </c>
      <c r="D21" s="43">
        <v>0.75</v>
      </c>
      <c r="E21" s="43">
        <v>0.28</v>
      </c>
      <c r="F21" s="43">
        <v>0.32</v>
      </c>
      <c r="G21" s="43">
        <v>0.24</v>
      </c>
      <c r="H21" s="43">
        <v>0.3</v>
      </c>
      <c r="I21" s="43">
        <v>0.27</v>
      </c>
      <c r="J21" s="43">
        <v>0.31</v>
      </c>
      <c r="K21" s="43">
        <v>0.23</v>
      </c>
      <c r="L21" s="43">
        <v>0.23</v>
      </c>
      <c r="M21" s="43">
        <v>0.4</v>
      </c>
      <c r="N21" s="43">
        <v>0.4</v>
      </c>
      <c r="O21" s="43">
        <v>0.25</v>
      </c>
      <c r="P21" s="43">
        <v>0.29</v>
      </c>
      <c r="Q21" s="43">
        <v>0.24</v>
      </c>
      <c r="R21" s="43">
        <v>0.33</v>
      </c>
      <c r="S21" s="43">
        <v>0.28</v>
      </c>
      <c r="T21" s="43">
        <v>0.29</v>
      </c>
      <c r="U21" s="43">
        <v>0.27</v>
      </c>
      <c r="V21" s="43">
        <v>0.35</v>
      </c>
      <c r="W21" s="43">
        <v>0.3</v>
      </c>
      <c r="X21" s="43">
        <v>0.22</v>
      </c>
      <c r="Y21" s="43">
        <v>0.28</v>
      </c>
    </row>
    <row r="22" spans="1:25" ht="15.75">
      <c r="A22" s="5" t="s">
        <v>31</v>
      </c>
      <c r="B22" s="43">
        <v>0.34</v>
      </c>
      <c r="C22" s="43">
        <v>0.78</v>
      </c>
      <c r="D22" s="43">
        <v>0.88</v>
      </c>
      <c r="E22" s="43">
        <v>0.59</v>
      </c>
      <c r="F22" s="43">
        <v>0.47</v>
      </c>
      <c r="G22" s="43">
        <v>0.77</v>
      </c>
      <c r="H22" s="43">
        <v>0.51</v>
      </c>
      <c r="I22" s="43">
        <v>0.4</v>
      </c>
      <c r="J22" s="43">
        <v>0.31</v>
      </c>
      <c r="K22" s="43">
        <v>0.48</v>
      </c>
      <c r="L22" s="43">
        <v>0.33</v>
      </c>
      <c r="M22" s="43">
        <v>0.16</v>
      </c>
      <c r="N22" s="43">
        <v>0.46</v>
      </c>
      <c r="O22" s="43">
        <v>0.55</v>
      </c>
      <c r="P22" s="43">
        <v>0.52</v>
      </c>
      <c r="Q22" s="43">
        <v>0.42</v>
      </c>
      <c r="R22" s="43">
        <v>0.61</v>
      </c>
      <c r="S22" s="43">
        <v>0.64</v>
      </c>
      <c r="T22" s="43">
        <v>0.49</v>
      </c>
      <c r="U22" s="43">
        <v>0.45</v>
      </c>
      <c r="V22" s="43">
        <v>0.59</v>
      </c>
      <c r="W22" s="43">
        <v>0.39</v>
      </c>
      <c r="X22" s="43">
        <v>0.42</v>
      </c>
      <c r="Y22" s="43">
        <v>0.45</v>
      </c>
    </row>
    <row r="23" spans="1:25" ht="15.75">
      <c r="A23" s="5" t="s">
        <v>32</v>
      </c>
      <c r="B23" s="43">
        <v>0.65</v>
      </c>
      <c r="C23" s="43">
        <v>1.12</v>
      </c>
      <c r="D23" s="43">
        <v>0.93</v>
      </c>
      <c r="E23" s="43">
        <v>0.87</v>
      </c>
      <c r="F23" s="43">
        <v>0.93</v>
      </c>
      <c r="G23" s="43">
        <v>0.95</v>
      </c>
      <c r="H23" s="43">
        <v>0.72</v>
      </c>
      <c r="I23" s="43">
        <v>0.82</v>
      </c>
      <c r="J23" s="43">
        <v>1.1</v>
      </c>
      <c r="K23" s="43">
        <v>0.97</v>
      </c>
      <c r="L23" s="43">
        <v>1.05</v>
      </c>
      <c r="M23" s="43">
        <v>0.85</v>
      </c>
      <c r="N23" s="43">
        <v>0.46</v>
      </c>
      <c r="O23" s="43">
        <v>1.17</v>
      </c>
      <c r="P23" s="43">
        <v>0.9</v>
      </c>
      <c r="Q23" s="43">
        <v>0.91</v>
      </c>
      <c r="R23" s="43">
        <v>1.17</v>
      </c>
      <c r="S23" s="43">
        <v>1.37</v>
      </c>
      <c r="T23" s="43">
        <v>0.94</v>
      </c>
      <c r="U23" s="43">
        <v>1.04</v>
      </c>
      <c r="V23" s="43">
        <v>1.03</v>
      </c>
      <c r="W23" s="43">
        <v>0.52</v>
      </c>
      <c r="X23" s="43">
        <v>0.87</v>
      </c>
      <c r="Y23" s="43">
        <v>0.86</v>
      </c>
    </row>
    <row r="24" spans="1:25" ht="15.75">
      <c r="A24" s="5" t="s">
        <v>33</v>
      </c>
      <c r="B24" s="43">
        <v>0.39</v>
      </c>
      <c r="C24" s="43">
        <v>0.87</v>
      </c>
      <c r="D24" s="43">
        <v>0.67</v>
      </c>
      <c r="E24" s="43">
        <v>0.75</v>
      </c>
      <c r="F24" s="43">
        <v>0.85</v>
      </c>
      <c r="G24" s="43">
        <v>0.77</v>
      </c>
      <c r="H24" s="43">
        <v>0.82</v>
      </c>
      <c r="I24" s="43">
        <v>0.66</v>
      </c>
      <c r="J24" s="43">
        <v>0.89</v>
      </c>
      <c r="K24" s="43">
        <v>0.81</v>
      </c>
      <c r="L24" s="43">
        <v>0.71</v>
      </c>
      <c r="M24" s="43">
        <v>0.78</v>
      </c>
      <c r="N24" s="43">
        <v>0.3</v>
      </c>
      <c r="O24" s="43">
        <v>0.88</v>
      </c>
      <c r="P24" s="43">
        <v>0.8</v>
      </c>
      <c r="Q24" s="43">
        <v>0.85</v>
      </c>
      <c r="R24" s="43">
        <v>0.9</v>
      </c>
      <c r="S24" s="43">
        <v>0.9</v>
      </c>
      <c r="T24" s="43">
        <v>0.49</v>
      </c>
      <c r="U24" s="43">
        <v>0.6</v>
      </c>
      <c r="V24" s="43">
        <v>1</v>
      </c>
      <c r="W24" s="43">
        <v>0.54</v>
      </c>
      <c r="X24" s="43">
        <v>0.71</v>
      </c>
      <c r="Y24" s="43">
        <v>0.65</v>
      </c>
    </row>
    <row r="25" spans="1:25" ht="15.75">
      <c r="A25" s="5" t="s">
        <v>73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0.01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</row>
    <row r="26" spans="1:25" ht="15.75">
      <c r="A26" s="5" t="s">
        <v>34</v>
      </c>
      <c r="B26" s="43">
        <v>0.15</v>
      </c>
      <c r="C26" s="43">
        <v>0.15</v>
      </c>
      <c r="D26" s="43">
        <v>0.13</v>
      </c>
      <c r="E26" s="43">
        <v>0.15</v>
      </c>
      <c r="F26" s="43">
        <v>0.14</v>
      </c>
      <c r="G26" s="43">
        <v>0.13</v>
      </c>
      <c r="H26" s="43">
        <v>0.14</v>
      </c>
      <c r="I26" s="43">
        <v>0.15</v>
      </c>
      <c r="J26" s="43">
        <v>0.17</v>
      </c>
      <c r="K26" s="43">
        <v>0.15</v>
      </c>
      <c r="L26" s="43">
        <v>0.15</v>
      </c>
      <c r="M26" s="43">
        <v>0.13</v>
      </c>
      <c r="N26" s="43">
        <v>0.1</v>
      </c>
      <c r="O26" s="43">
        <v>0.15</v>
      </c>
      <c r="P26" s="43">
        <v>0.13</v>
      </c>
      <c r="Q26" s="43">
        <v>0.17</v>
      </c>
      <c r="R26" s="43">
        <v>0.16</v>
      </c>
      <c r="S26" s="43">
        <v>0.19</v>
      </c>
      <c r="T26" s="43">
        <v>0.14</v>
      </c>
      <c r="U26" s="43">
        <v>0.14</v>
      </c>
      <c r="V26" s="43">
        <v>0.18</v>
      </c>
      <c r="W26" s="43">
        <v>0.14</v>
      </c>
      <c r="X26" s="43">
        <v>0.13</v>
      </c>
      <c r="Y26" s="43">
        <v>0.14</v>
      </c>
    </row>
    <row r="27" spans="1:25" ht="15.75">
      <c r="A27" s="5" t="s">
        <v>7</v>
      </c>
      <c r="B27" s="43">
        <f aca="true" t="shared" si="2" ref="B27:Y27">SUM(B17:B26)</f>
        <v>17.1</v>
      </c>
      <c r="C27" s="43">
        <f t="shared" si="2"/>
        <v>16.93</v>
      </c>
      <c r="D27" s="43">
        <f t="shared" si="2"/>
        <v>15.02</v>
      </c>
      <c r="E27" s="43">
        <f t="shared" si="2"/>
        <v>16.93</v>
      </c>
      <c r="F27" s="43">
        <f t="shared" si="2"/>
        <v>15.620000000000001</v>
      </c>
      <c r="G27" s="43">
        <f t="shared" si="2"/>
        <v>14.78</v>
      </c>
      <c r="H27" s="43">
        <f t="shared" si="2"/>
        <v>15.59</v>
      </c>
      <c r="I27" s="43">
        <f t="shared" si="2"/>
        <v>16.939999999999998</v>
      </c>
      <c r="J27" s="43">
        <f t="shared" si="2"/>
        <v>18.680000000000003</v>
      </c>
      <c r="K27" s="43">
        <f t="shared" si="2"/>
        <v>16.7</v>
      </c>
      <c r="L27" s="43">
        <f t="shared" si="2"/>
        <v>17.19</v>
      </c>
      <c r="M27" s="43">
        <f t="shared" si="2"/>
        <v>14.3</v>
      </c>
      <c r="N27" s="43">
        <f t="shared" si="2"/>
        <v>10.800000000000002</v>
      </c>
      <c r="O27" s="43">
        <f t="shared" si="2"/>
        <v>16.619999999999997</v>
      </c>
      <c r="P27" s="43">
        <f t="shared" si="2"/>
        <v>14.81</v>
      </c>
      <c r="Q27" s="43">
        <f t="shared" si="2"/>
        <v>19.360000000000007</v>
      </c>
      <c r="R27" s="43">
        <f t="shared" si="2"/>
        <v>17.97</v>
      </c>
      <c r="S27" s="43">
        <f t="shared" si="2"/>
        <v>21.500000000000004</v>
      </c>
      <c r="T27" s="43">
        <f t="shared" si="2"/>
        <v>15.36</v>
      </c>
      <c r="U27" s="43">
        <f t="shared" si="2"/>
        <v>15.6</v>
      </c>
      <c r="V27" s="43">
        <f t="shared" si="2"/>
        <v>19.76</v>
      </c>
      <c r="W27" s="43">
        <f t="shared" si="2"/>
        <v>16.05</v>
      </c>
      <c r="X27" s="43">
        <f t="shared" si="2"/>
        <v>14.08</v>
      </c>
      <c r="Y27" s="43">
        <f t="shared" si="2"/>
        <v>16.009999999999998</v>
      </c>
    </row>
    <row r="28" spans="1:25" ht="15.75">
      <c r="A28" s="5"/>
      <c r="B28" s="43"/>
      <c r="C28" s="44"/>
      <c r="D28" s="4"/>
      <c r="E28" s="19"/>
      <c r="F28" s="4"/>
      <c r="G28" s="43"/>
      <c r="H28" s="4"/>
      <c r="I28" s="19"/>
      <c r="J28" s="43"/>
      <c r="K28" s="43"/>
      <c r="L28" s="43"/>
      <c r="M28" s="43"/>
      <c r="N28" s="43"/>
      <c r="O28" s="43"/>
      <c r="P28" s="43"/>
      <c r="Q28" s="3"/>
      <c r="R28" s="4"/>
      <c r="S28" s="43"/>
      <c r="T28" s="4"/>
      <c r="U28" s="4"/>
      <c r="V28" s="43"/>
      <c r="W28" s="43"/>
      <c r="X28" s="4"/>
      <c r="Y28" s="43"/>
    </row>
    <row r="29" spans="1:25" ht="15.75">
      <c r="A29" s="5" t="s">
        <v>8</v>
      </c>
      <c r="B29" s="44"/>
      <c r="C29" s="19"/>
      <c r="D29" s="4"/>
      <c r="E29" s="19"/>
      <c r="F29" s="4"/>
      <c r="G29" s="43"/>
      <c r="H29" s="4"/>
      <c r="I29" s="19"/>
      <c r="J29" s="43"/>
      <c r="K29" s="43"/>
      <c r="L29" s="43"/>
      <c r="M29" s="43"/>
      <c r="N29" s="43"/>
      <c r="O29" s="43"/>
      <c r="P29" s="43"/>
      <c r="Q29" s="3"/>
      <c r="R29" s="4"/>
      <c r="S29" s="43"/>
      <c r="T29" s="4"/>
      <c r="U29" s="4"/>
      <c r="V29" s="43"/>
      <c r="W29" s="43"/>
      <c r="X29" s="4"/>
      <c r="Y29" s="43"/>
    </row>
    <row r="30" spans="1:25" ht="15.75">
      <c r="A30" s="5" t="s">
        <v>9</v>
      </c>
      <c r="B30" s="43">
        <v>1.59</v>
      </c>
      <c r="C30" s="43">
        <v>3.26</v>
      </c>
      <c r="D30" s="43">
        <v>2.3</v>
      </c>
      <c r="E30" s="43">
        <v>1.76</v>
      </c>
      <c r="F30" s="43">
        <v>1.52</v>
      </c>
      <c r="G30" s="43">
        <v>1.5</v>
      </c>
      <c r="H30" s="43">
        <v>1.32</v>
      </c>
      <c r="I30" s="43">
        <v>1.13</v>
      </c>
      <c r="J30" s="43">
        <v>3.19</v>
      </c>
      <c r="K30" s="43">
        <v>1.8</v>
      </c>
      <c r="L30" s="43">
        <v>1.52</v>
      </c>
      <c r="M30" s="43">
        <v>1.53</v>
      </c>
      <c r="N30" s="43">
        <v>1.68</v>
      </c>
      <c r="O30" s="43">
        <v>2.16</v>
      </c>
      <c r="P30" s="43">
        <v>1.52</v>
      </c>
      <c r="Q30" s="43">
        <v>2.17</v>
      </c>
      <c r="R30" s="43">
        <v>0.99</v>
      </c>
      <c r="S30" s="43">
        <v>2.33</v>
      </c>
      <c r="T30" s="43">
        <v>1.4</v>
      </c>
      <c r="U30" s="43">
        <v>1.9</v>
      </c>
      <c r="V30" s="43">
        <v>2.02</v>
      </c>
      <c r="W30" s="43">
        <v>1.97</v>
      </c>
      <c r="X30" s="43">
        <v>1.74</v>
      </c>
      <c r="Y30" s="43">
        <v>1.69</v>
      </c>
    </row>
    <row r="31" spans="1:25" ht="15.75">
      <c r="A31" s="5" t="s">
        <v>10</v>
      </c>
      <c r="B31" s="43">
        <v>0.4</v>
      </c>
      <c r="C31" s="43">
        <v>0.52</v>
      </c>
      <c r="D31" s="43">
        <v>1.49</v>
      </c>
      <c r="E31" s="43">
        <v>4.17</v>
      </c>
      <c r="F31" s="43">
        <v>3.54</v>
      </c>
      <c r="G31" s="43">
        <v>2.55</v>
      </c>
      <c r="H31" s="43">
        <v>2.89</v>
      </c>
      <c r="I31" s="43">
        <v>5.94</v>
      </c>
      <c r="J31" s="43">
        <v>5.83</v>
      </c>
      <c r="K31" s="43">
        <v>1.87</v>
      </c>
      <c r="L31" s="43">
        <v>3.47</v>
      </c>
      <c r="M31" s="43">
        <v>4.01</v>
      </c>
      <c r="N31" s="43">
        <v>0.16</v>
      </c>
      <c r="O31" s="43">
        <v>3.46</v>
      </c>
      <c r="P31" s="43">
        <v>3.47</v>
      </c>
      <c r="Q31" s="43">
        <v>1.73</v>
      </c>
      <c r="R31" s="43">
        <v>4.2</v>
      </c>
      <c r="S31" s="43">
        <v>4.62</v>
      </c>
      <c r="T31" s="43">
        <v>1.07</v>
      </c>
      <c r="U31" s="43">
        <v>3.11</v>
      </c>
      <c r="V31" s="43">
        <v>3.29</v>
      </c>
      <c r="W31" s="43">
        <v>0.49</v>
      </c>
      <c r="X31" s="43">
        <v>3.31</v>
      </c>
      <c r="Y31" s="43">
        <v>2.27</v>
      </c>
    </row>
    <row r="32" spans="1:25" ht="15.75">
      <c r="A32" s="5" t="s">
        <v>70</v>
      </c>
      <c r="B32" s="43">
        <v>2.06</v>
      </c>
      <c r="C32" s="43">
        <v>2.62</v>
      </c>
      <c r="D32" s="43">
        <v>3.54</v>
      </c>
      <c r="E32" s="43">
        <v>4.11</v>
      </c>
      <c r="F32" s="43">
        <v>4.57</v>
      </c>
      <c r="G32" s="43">
        <v>3.43</v>
      </c>
      <c r="H32" s="43">
        <v>4.87</v>
      </c>
      <c r="I32" s="43">
        <v>7.5</v>
      </c>
      <c r="J32" s="43">
        <v>5.94</v>
      </c>
      <c r="K32" s="43">
        <v>3.6</v>
      </c>
      <c r="L32" s="43">
        <v>4.48</v>
      </c>
      <c r="M32" s="43">
        <v>5.24</v>
      </c>
      <c r="N32" s="43">
        <v>1.31</v>
      </c>
      <c r="O32" s="43">
        <v>4.19</v>
      </c>
      <c r="P32" s="43">
        <v>4.32</v>
      </c>
      <c r="Q32" s="43">
        <v>2.73</v>
      </c>
      <c r="R32" s="43">
        <v>3.72</v>
      </c>
      <c r="S32" s="43">
        <v>6.73</v>
      </c>
      <c r="T32" s="43">
        <v>3.04</v>
      </c>
      <c r="U32" s="43">
        <v>3.77</v>
      </c>
      <c r="V32" s="43">
        <v>4.62</v>
      </c>
      <c r="W32" s="43">
        <v>1.63</v>
      </c>
      <c r="X32" s="43">
        <v>3.39</v>
      </c>
      <c r="Y32" s="43">
        <v>3.25</v>
      </c>
    </row>
    <row r="33" spans="1:25" ht="15.75">
      <c r="A33" s="5" t="s">
        <v>11</v>
      </c>
      <c r="B33" s="43">
        <v>0.01</v>
      </c>
      <c r="C33" s="43">
        <v>0.03</v>
      </c>
      <c r="D33" s="43">
        <v>0.07</v>
      </c>
      <c r="E33" s="43">
        <v>0.01</v>
      </c>
      <c r="F33" s="43">
        <v>0.03</v>
      </c>
      <c r="G33" s="43">
        <v>0.05</v>
      </c>
      <c r="H33" s="43">
        <v>0.05</v>
      </c>
      <c r="I33" s="43">
        <v>0.1</v>
      </c>
      <c r="J33" s="43">
        <v>0.06</v>
      </c>
      <c r="K33" s="43">
        <v>0.02</v>
      </c>
      <c r="L33" s="43">
        <v>0.03</v>
      </c>
      <c r="M33" s="43">
        <v>0.18</v>
      </c>
      <c r="N33" s="43">
        <v>0</v>
      </c>
      <c r="O33" s="43">
        <v>0.02</v>
      </c>
      <c r="P33" s="43">
        <v>0.07</v>
      </c>
      <c r="Q33" s="43">
        <v>0.02</v>
      </c>
      <c r="R33" s="43">
        <v>0.06</v>
      </c>
      <c r="S33" s="43">
        <v>0.09</v>
      </c>
      <c r="T33" s="43">
        <v>0.01</v>
      </c>
      <c r="U33" s="43">
        <v>0.06</v>
      </c>
      <c r="V33" s="43">
        <v>0.04</v>
      </c>
      <c r="W33" s="43">
        <v>0.01</v>
      </c>
      <c r="X33" s="43">
        <v>0.03</v>
      </c>
      <c r="Y33" s="43">
        <v>0.03</v>
      </c>
    </row>
    <row r="34" spans="1:25" ht="15.75">
      <c r="A34" s="5" t="s">
        <v>12</v>
      </c>
      <c r="B34" s="43">
        <v>0.15</v>
      </c>
      <c r="C34" s="43">
        <v>0.26</v>
      </c>
      <c r="D34" s="43">
        <v>0.19</v>
      </c>
      <c r="E34" s="43">
        <v>0.23</v>
      </c>
      <c r="F34" s="43">
        <v>0.21</v>
      </c>
      <c r="G34" s="43">
        <v>0.21</v>
      </c>
      <c r="H34" s="43">
        <v>0.17</v>
      </c>
      <c r="I34" s="43">
        <v>0.2</v>
      </c>
      <c r="J34" s="43">
        <v>0.49</v>
      </c>
      <c r="K34" s="43">
        <v>0.23</v>
      </c>
      <c r="L34" s="43">
        <v>0.25</v>
      </c>
      <c r="M34" s="43">
        <v>0.43</v>
      </c>
      <c r="N34" s="43">
        <v>0.1</v>
      </c>
      <c r="O34" s="43">
        <v>0.29</v>
      </c>
      <c r="P34" s="43">
        <v>0.24</v>
      </c>
      <c r="Q34" s="43">
        <v>0.2</v>
      </c>
      <c r="R34" s="43">
        <v>0.29</v>
      </c>
      <c r="S34" s="43">
        <v>0.26</v>
      </c>
      <c r="T34" s="43">
        <v>0.15</v>
      </c>
      <c r="U34" s="43">
        <v>0.36</v>
      </c>
      <c r="V34" s="43">
        <v>0.33</v>
      </c>
      <c r="W34" s="43">
        <v>0.14</v>
      </c>
      <c r="X34" s="43">
        <v>0.3</v>
      </c>
      <c r="Y34" s="43">
        <v>0.23</v>
      </c>
    </row>
    <row r="35" spans="1:25" ht="15.75">
      <c r="A35" s="5" t="s">
        <v>13</v>
      </c>
      <c r="B35" s="43">
        <v>0.25</v>
      </c>
      <c r="C35" s="43">
        <v>0.53</v>
      </c>
      <c r="D35" s="43">
        <v>0.36</v>
      </c>
      <c r="E35" s="43">
        <v>0.61</v>
      </c>
      <c r="F35" s="43">
        <v>0.53</v>
      </c>
      <c r="G35" s="43">
        <v>0.53</v>
      </c>
      <c r="H35" s="43">
        <v>0.85</v>
      </c>
      <c r="I35" s="43">
        <v>0.7</v>
      </c>
      <c r="J35" s="43">
        <v>1.19</v>
      </c>
      <c r="K35" s="43">
        <v>0.85</v>
      </c>
      <c r="L35" s="43">
        <v>0.69</v>
      </c>
      <c r="M35" s="43">
        <v>0.36</v>
      </c>
      <c r="N35" s="43">
        <v>0.19</v>
      </c>
      <c r="O35" s="43">
        <v>0.81</v>
      </c>
      <c r="P35" s="43">
        <v>0.73</v>
      </c>
      <c r="Q35" s="43">
        <v>0.57</v>
      </c>
      <c r="R35" s="43">
        <v>0.69</v>
      </c>
      <c r="S35" s="43">
        <v>0.65</v>
      </c>
      <c r="T35" s="43">
        <v>0.36</v>
      </c>
      <c r="U35" s="43">
        <v>1.11</v>
      </c>
      <c r="V35" s="43">
        <v>0.98</v>
      </c>
      <c r="W35" s="43">
        <v>0.33</v>
      </c>
      <c r="X35" s="43">
        <v>0.75</v>
      </c>
      <c r="Y35" s="43">
        <v>0.56</v>
      </c>
    </row>
    <row r="36" spans="1:25" ht="15.75">
      <c r="A36" s="5" t="s">
        <v>14</v>
      </c>
      <c r="B36" s="43">
        <f>SUM(B30:B35)</f>
        <v>4.460000000000001</v>
      </c>
      <c r="C36" s="43">
        <f aca="true" t="shared" si="3" ref="C36:Y36">SUM(C30:C35)</f>
        <v>7.220000000000001</v>
      </c>
      <c r="D36" s="43">
        <f t="shared" si="3"/>
        <v>7.950000000000001</v>
      </c>
      <c r="E36" s="43">
        <f t="shared" si="3"/>
        <v>10.889999999999999</v>
      </c>
      <c r="F36" s="43">
        <f t="shared" si="3"/>
        <v>10.4</v>
      </c>
      <c r="G36" s="43">
        <f t="shared" si="3"/>
        <v>8.27</v>
      </c>
      <c r="H36" s="43">
        <f t="shared" si="3"/>
        <v>10.15</v>
      </c>
      <c r="I36" s="43">
        <f t="shared" si="3"/>
        <v>15.569999999999999</v>
      </c>
      <c r="J36" s="43">
        <f t="shared" si="3"/>
        <v>16.700000000000003</v>
      </c>
      <c r="K36" s="43">
        <f t="shared" si="3"/>
        <v>8.37</v>
      </c>
      <c r="L36" s="43">
        <f t="shared" si="3"/>
        <v>10.44</v>
      </c>
      <c r="M36" s="43">
        <f t="shared" si="3"/>
        <v>11.75</v>
      </c>
      <c r="N36" s="43">
        <f t="shared" si="3"/>
        <v>3.44</v>
      </c>
      <c r="O36" s="43">
        <f t="shared" si="3"/>
        <v>10.93</v>
      </c>
      <c r="P36" s="43">
        <f t="shared" si="3"/>
        <v>10.350000000000001</v>
      </c>
      <c r="Q36" s="43">
        <f t="shared" si="3"/>
        <v>7.42</v>
      </c>
      <c r="R36" s="43">
        <f t="shared" si="3"/>
        <v>9.95</v>
      </c>
      <c r="S36" s="43">
        <f t="shared" si="3"/>
        <v>14.68</v>
      </c>
      <c r="T36" s="43">
        <f t="shared" si="3"/>
        <v>6.03</v>
      </c>
      <c r="U36" s="43">
        <f t="shared" si="3"/>
        <v>10.309999999999999</v>
      </c>
      <c r="V36" s="43">
        <f t="shared" si="3"/>
        <v>11.28</v>
      </c>
      <c r="W36" s="43">
        <f t="shared" si="3"/>
        <v>4.569999999999999</v>
      </c>
      <c r="X36" s="43">
        <f t="shared" si="3"/>
        <v>9.52</v>
      </c>
      <c r="Y36" s="43">
        <f t="shared" si="3"/>
        <v>8.030000000000001</v>
      </c>
    </row>
    <row r="37" spans="1:25" ht="15.75">
      <c r="A37" s="5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ht="15.75">
      <c r="A38" s="5" t="s">
        <v>15</v>
      </c>
      <c r="B38" s="43">
        <f>SUM(B27,B36)</f>
        <v>21.560000000000002</v>
      </c>
      <c r="C38" s="43">
        <f aca="true" t="shared" si="4" ref="C38:Y38">SUM(C27,C36)</f>
        <v>24.15</v>
      </c>
      <c r="D38" s="43">
        <f t="shared" si="4"/>
        <v>22.97</v>
      </c>
      <c r="E38" s="43">
        <f t="shared" si="4"/>
        <v>27.82</v>
      </c>
      <c r="F38" s="43">
        <f t="shared" si="4"/>
        <v>26.020000000000003</v>
      </c>
      <c r="G38" s="43">
        <f t="shared" si="4"/>
        <v>23.049999999999997</v>
      </c>
      <c r="H38" s="43">
        <f t="shared" si="4"/>
        <v>25.740000000000002</v>
      </c>
      <c r="I38" s="43">
        <f t="shared" si="4"/>
        <v>32.51</v>
      </c>
      <c r="J38" s="43">
        <f t="shared" si="4"/>
        <v>35.38000000000001</v>
      </c>
      <c r="K38" s="43">
        <f t="shared" si="4"/>
        <v>25.07</v>
      </c>
      <c r="L38" s="43">
        <f t="shared" si="4"/>
        <v>27.630000000000003</v>
      </c>
      <c r="M38" s="43">
        <f t="shared" si="4"/>
        <v>26.05</v>
      </c>
      <c r="N38" s="43">
        <f t="shared" si="4"/>
        <v>14.240000000000002</v>
      </c>
      <c r="O38" s="43">
        <f t="shared" si="4"/>
        <v>27.549999999999997</v>
      </c>
      <c r="P38" s="43">
        <f t="shared" si="4"/>
        <v>25.160000000000004</v>
      </c>
      <c r="Q38" s="43">
        <f t="shared" si="4"/>
        <v>26.78000000000001</v>
      </c>
      <c r="R38" s="43">
        <f t="shared" si="4"/>
        <v>27.919999999999998</v>
      </c>
      <c r="S38" s="43">
        <f t="shared" si="4"/>
        <v>36.18000000000001</v>
      </c>
      <c r="T38" s="43">
        <f t="shared" si="4"/>
        <v>21.39</v>
      </c>
      <c r="U38" s="43">
        <f t="shared" si="4"/>
        <v>25.909999999999997</v>
      </c>
      <c r="V38" s="43">
        <f t="shared" si="4"/>
        <v>31.04</v>
      </c>
      <c r="W38" s="43">
        <f t="shared" si="4"/>
        <v>20.62</v>
      </c>
      <c r="X38" s="43">
        <f t="shared" si="4"/>
        <v>23.6</v>
      </c>
      <c r="Y38" s="43">
        <f t="shared" si="4"/>
        <v>24.04</v>
      </c>
    </row>
    <row r="39" spans="1:25" ht="15.75">
      <c r="A39" s="5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5" t="s">
        <v>16</v>
      </c>
      <c r="B40" s="43">
        <f>B10-B38</f>
        <v>-2.4200000000000017</v>
      </c>
      <c r="C40" s="43">
        <f aca="true" t="shared" si="5" ref="C40:Y40">C10-C38</f>
        <v>0.18000000000000327</v>
      </c>
      <c r="D40" s="43">
        <f t="shared" si="5"/>
        <v>1.1899999999999977</v>
      </c>
      <c r="E40" s="43">
        <f t="shared" si="5"/>
        <v>-7.359999999999999</v>
      </c>
      <c r="F40" s="43">
        <f t="shared" si="5"/>
        <v>-2.9100000000000037</v>
      </c>
      <c r="G40" s="43">
        <f t="shared" si="5"/>
        <v>-1.4499999999999957</v>
      </c>
      <c r="H40" s="43">
        <f t="shared" si="5"/>
        <v>-5.18</v>
      </c>
      <c r="I40" s="43">
        <f t="shared" si="5"/>
        <v>-10.209999999999997</v>
      </c>
      <c r="J40" s="43">
        <f t="shared" si="5"/>
        <v>-11.54000000000001</v>
      </c>
      <c r="K40" s="43">
        <f t="shared" si="5"/>
        <v>-2.8100000000000023</v>
      </c>
      <c r="L40" s="43">
        <f t="shared" si="5"/>
        <v>-5.670000000000005</v>
      </c>
      <c r="M40" s="43">
        <f t="shared" si="5"/>
        <v>-3.6400000000000006</v>
      </c>
      <c r="N40" s="43">
        <f t="shared" si="5"/>
        <v>6.039999999999999</v>
      </c>
      <c r="O40" s="43">
        <f t="shared" si="5"/>
        <v>-6.549999999999997</v>
      </c>
      <c r="P40" s="43">
        <f t="shared" si="5"/>
        <v>-3.2900000000000027</v>
      </c>
      <c r="Q40" s="43">
        <f t="shared" si="5"/>
        <v>-5.930000000000007</v>
      </c>
      <c r="R40" s="43">
        <f t="shared" si="5"/>
        <v>-6.43</v>
      </c>
      <c r="S40" s="43">
        <f t="shared" si="5"/>
        <v>-13.080000000000009</v>
      </c>
      <c r="T40" s="43">
        <f t="shared" si="5"/>
        <v>-0.740000000000002</v>
      </c>
      <c r="U40" s="43">
        <f t="shared" si="5"/>
        <v>-3.499999999999993</v>
      </c>
      <c r="V40" s="43">
        <f t="shared" si="5"/>
        <v>-6.530000000000001</v>
      </c>
      <c r="W40" s="43">
        <f t="shared" si="5"/>
        <v>-1.2500000000000036</v>
      </c>
      <c r="X40" s="43">
        <f t="shared" si="5"/>
        <v>-1.9200000000000017</v>
      </c>
      <c r="Y40" s="43">
        <f t="shared" si="5"/>
        <v>-3.109999999999996</v>
      </c>
    </row>
    <row r="41" spans="1:25" ht="15.75">
      <c r="A41" s="5" t="s">
        <v>17</v>
      </c>
      <c r="B41" s="43">
        <f>B10-B27</f>
        <v>2.039999999999999</v>
      </c>
      <c r="C41" s="43">
        <f aca="true" t="shared" si="6" ref="C41:Y41">C10-C27</f>
        <v>7.400000000000002</v>
      </c>
      <c r="D41" s="43">
        <f t="shared" si="6"/>
        <v>9.139999999999997</v>
      </c>
      <c r="E41" s="43">
        <f t="shared" si="6"/>
        <v>3.530000000000001</v>
      </c>
      <c r="F41" s="43">
        <f t="shared" si="6"/>
        <v>7.489999999999998</v>
      </c>
      <c r="G41" s="43">
        <f t="shared" si="6"/>
        <v>6.820000000000002</v>
      </c>
      <c r="H41" s="43">
        <f t="shared" si="6"/>
        <v>4.970000000000002</v>
      </c>
      <c r="I41" s="43">
        <f t="shared" si="6"/>
        <v>5.360000000000003</v>
      </c>
      <c r="J41" s="43">
        <f t="shared" si="6"/>
        <v>5.159999999999997</v>
      </c>
      <c r="K41" s="43">
        <f t="shared" si="6"/>
        <v>5.559999999999999</v>
      </c>
      <c r="L41" s="43">
        <f t="shared" si="6"/>
        <v>4.769999999999996</v>
      </c>
      <c r="M41" s="43">
        <f t="shared" si="6"/>
        <v>8.11</v>
      </c>
      <c r="N41" s="43">
        <f t="shared" si="6"/>
        <v>9.479999999999999</v>
      </c>
      <c r="O41" s="43">
        <f t="shared" si="6"/>
        <v>4.380000000000003</v>
      </c>
      <c r="P41" s="43">
        <f t="shared" si="6"/>
        <v>7.0600000000000005</v>
      </c>
      <c r="Q41" s="43">
        <f t="shared" si="6"/>
        <v>1.4899999999999949</v>
      </c>
      <c r="R41" s="43">
        <f t="shared" si="6"/>
        <v>3.5199999999999996</v>
      </c>
      <c r="S41" s="43">
        <f t="shared" si="6"/>
        <v>1.5999999999999943</v>
      </c>
      <c r="T41" s="43">
        <f t="shared" si="6"/>
        <v>5.289999999999999</v>
      </c>
      <c r="U41" s="43">
        <f t="shared" si="6"/>
        <v>6.810000000000004</v>
      </c>
      <c r="V41" s="43">
        <f t="shared" si="6"/>
        <v>4.7499999999999964</v>
      </c>
      <c r="W41" s="43">
        <f t="shared" si="6"/>
        <v>3.3199999999999967</v>
      </c>
      <c r="X41" s="43">
        <f t="shared" si="6"/>
        <v>7.6</v>
      </c>
      <c r="Y41" s="43">
        <f t="shared" si="6"/>
        <v>4.920000000000005</v>
      </c>
    </row>
    <row r="42" spans="1:25" ht="5.25" customHeight="1" thickBot="1">
      <c r="A42" s="9"/>
      <c r="B42" s="9"/>
      <c r="C42" s="9" t="s">
        <v>38</v>
      </c>
      <c r="D42" s="9" t="s">
        <v>38</v>
      </c>
      <c r="E42" s="9" t="s">
        <v>40</v>
      </c>
      <c r="F42" s="9" t="s">
        <v>40</v>
      </c>
      <c r="G42" s="9" t="s">
        <v>40</v>
      </c>
      <c r="H42" s="9" t="s">
        <v>40</v>
      </c>
      <c r="I42" s="9" t="s">
        <v>40</v>
      </c>
      <c r="J42" s="9" t="s">
        <v>40</v>
      </c>
      <c r="K42" s="9" t="s">
        <v>40</v>
      </c>
      <c r="L42" s="9" t="s">
        <v>40</v>
      </c>
      <c r="M42" s="9" t="s">
        <v>40</v>
      </c>
      <c r="N42" s="9" t="s">
        <v>40</v>
      </c>
      <c r="O42" s="9" t="s">
        <v>40</v>
      </c>
      <c r="P42" t="s">
        <v>40</v>
      </c>
      <c r="Q42" t="s">
        <v>40</v>
      </c>
      <c r="R42" t="s">
        <v>40</v>
      </c>
      <c r="S42" t="s">
        <v>40</v>
      </c>
      <c r="T42" t="s">
        <v>40</v>
      </c>
      <c r="U42" t="s">
        <v>40</v>
      </c>
      <c r="V42" t="s">
        <v>40</v>
      </c>
      <c r="W42" t="s">
        <v>60</v>
      </c>
      <c r="X42" t="s">
        <v>40</v>
      </c>
      <c r="Y42" t="s">
        <v>40</v>
      </c>
    </row>
    <row r="43" spans="1:25" ht="15.75">
      <c r="A43" s="5" t="s">
        <v>18</v>
      </c>
      <c r="B43" s="13"/>
      <c r="C43" s="13" t="s">
        <v>38</v>
      </c>
      <c r="D43" s="13" t="s">
        <v>38</v>
      </c>
      <c r="E43" s="13" t="s">
        <v>40</v>
      </c>
      <c r="F43" s="13" t="s">
        <v>40</v>
      </c>
      <c r="G43" s="13" t="s">
        <v>40</v>
      </c>
      <c r="H43" s="13" t="s">
        <v>40</v>
      </c>
      <c r="I43" s="13" t="s">
        <v>40</v>
      </c>
      <c r="J43" s="13" t="s">
        <v>40</v>
      </c>
      <c r="K43" s="13" t="s">
        <v>40</v>
      </c>
      <c r="L43" s="13" t="s">
        <v>40</v>
      </c>
      <c r="M43" s="13" t="s">
        <v>40</v>
      </c>
      <c r="N43" s="13" t="s">
        <v>40</v>
      </c>
      <c r="O43" s="13" t="s">
        <v>40</v>
      </c>
      <c r="P43" s="36" t="s">
        <v>40</v>
      </c>
      <c r="Q43" s="36" t="s">
        <v>40</v>
      </c>
      <c r="R43" s="36" t="s">
        <v>40</v>
      </c>
      <c r="S43" s="20" t="s">
        <v>40</v>
      </c>
      <c r="T43" s="20" t="s">
        <v>40</v>
      </c>
      <c r="U43" s="20" t="s">
        <v>40</v>
      </c>
      <c r="V43" s="20" t="s">
        <v>40</v>
      </c>
      <c r="W43" s="20" t="s">
        <v>60</v>
      </c>
      <c r="X43" s="20" t="s">
        <v>40</v>
      </c>
      <c r="Y43" s="20" t="s">
        <v>40</v>
      </c>
    </row>
    <row r="44" spans="1:25" ht="15.75">
      <c r="A44" s="5" t="s">
        <v>19</v>
      </c>
      <c r="B44" s="33">
        <v>1017</v>
      </c>
      <c r="C44" s="33">
        <v>1054</v>
      </c>
      <c r="D44" s="32">
        <v>291</v>
      </c>
      <c r="E44" s="32">
        <v>136</v>
      </c>
      <c r="F44" s="32">
        <v>132</v>
      </c>
      <c r="G44" s="32">
        <v>149</v>
      </c>
      <c r="H44" s="32">
        <v>114</v>
      </c>
      <c r="I44" s="32">
        <v>79</v>
      </c>
      <c r="J44" s="32">
        <v>98</v>
      </c>
      <c r="K44" s="32">
        <v>155</v>
      </c>
      <c r="L44" s="32">
        <v>100</v>
      </c>
      <c r="M44" s="32">
        <v>133</v>
      </c>
      <c r="N44" s="33">
        <v>2348</v>
      </c>
      <c r="O44" s="32">
        <v>126</v>
      </c>
      <c r="P44" s="32">
        <v>96</v>
      </c>
      <c r="Q44" s="32">
        <v>315</v>
      </c>
      <c r="R44" s="32">
        <v>88</v>
      </c>
      <c r="S44" s="32">
        <v>116</v>
      </c>
      <c r="T44" s="32">
        <v>468</v>
      </c>
      <c r="U44" s="32">
        <v>133</v>
      </c>
      <c r="V44" s="32">
        <v>133</v>
      </c>
      <c r="W44" s="32">
        <v>691</v>
      </c>
      <c r="X44" s="32">
        <v>100</v>
      </c>
      <c r="Y44" s="32">
        <v>168</v>
      </c>
    </row>
    <row r="45" spans="1:25" ht="15.75">
      <c r="A45" s="5" t="s">
        <v>20</v>
      </c>
      <c r="B45" s="33">
        <v>20023</v>
      </c>
      <c r="C45" s="33">
        <v>17609</v>
      </c>
      <c r="D45" s="33">
        <v>17516</v>
      </c>
      <c r="E45" s="33">
        <v>18005</v>
      </c>
      <c r="F45" s="33">
        <v>18513</v>
      </c>
      <c r="G45" s="33">
        <v>18040</v>
      </c>
      <c r="H45" s="33">
        <v>19557</v>
      </c>
      <c r="I45" s="33">
        <v>13528</v>
      </c>
      <c r="J45" s="33">
        <v>18547</v>
      </c>
      <c r="K45" s="33">
        <v>20962</v>
      </c>
      <c r="L45" s="33">
        <v>19388</v>
      </c>
      <c r="M45" s="33">
        <v>15840</v>
      </c>
      <c r="N45" s="33">
        <v>16926</v>
      </c>
      <c r="O45" s="33">
        <v>19128</v>
      </c>
      <c r="P45" s="33">
        <v>17979</v>
      </c>
      <c r="Q45" s="33">
        <v>18317</v>
      </c>
      <c r="R45" s="33">
        <v>19133</v>
      </c>
      <c r="S45" s="33">
        <v>14630</v>
      </c>
      <c r="T45" s="33">
        <v>17082</v>
      </c>
      <c r="U45" s="33">
        <v>18117</v>
      </c>
      <c r="V45" s="33">
        <v>18983</v>
      </c>
      <c r="W45" s="33">
        <v>23528</v>
      </c>
      <c r="X45" s="33">
        <v>19861</v>
      </c>
      <c r="Y45" s="33">
        <v>19142</v>
      </c>
    </row>
    <row r="46" spans="1:25" ht="15.75">
      <c r="A46" s="5" t="s">
        <v>22</v>
      </c>
      <c r="B46" s="32">
        <v>9.82</v>
      </c>
      <c r="C46" s="32">
        <v>37.01</v>
      </c>
      <c r="D46" s="32">
        <v>9.45</v>
      </c>
      <c r="E46" s="32">
        <v>1.3</v>
      </c>
      <c r="F46" s="32">
        <v>2.38</v>
      </c>
      <c r="G46" s="32">
        <v>5.56</v>
      </c>
      <c r="H46" s="32">
        <v>2.23</v>
      </c>
      <c r="I46" s="32">
        <v>0.76</v>
      </c>
      <c r="J46" s="32">
        <v>2.38</v>
      </c>
      <c r="K46" s="32">
        <v>21.08</v>
      </c>
      <c r="L46" s="32">
        <v>5.17</v>
      </c>
      <c r="M46" s="32">
        <v>0.34</v>
      </c>
      <c r="N46" s="32">
        <v>64.03</v>
      </c>
      <c r="O46" s="32">
        <v>5.92</v>
      </c>
      <c r="P46" s="32">
        <v>2.7</v>
      </c>
      <c r="Q46" s="32">
        <v>6.83</v>
      </c>
      <c r="R46" s="32">
        <v>13.02</v>
      </c>
      <c r="S46" s="32">
        <v>1.67</v>
      </c>
      <c r="T46" s="32">
        <v>17.57</v>
      </c>
      <c r="U46" s="32">
        <v>7.42</v>
      </c>
      <c r="V46" s="32">
        <v>6.98</v>
      </c>
      <c r="W46" s="32">
        <v>36.75</v>
      </c>
      <c r="X46" s="32">
        <v>7.02</v>
      </c>
      <c r="Y46" s="32">
        <v>7.72</v>
      </c>
    </row>
    <row r="47" spans="1:25" ht="15.75">
      <c r="A47" s="5" t="s">
        <v>21</v>
      </c>
      <c r="B47" s="32">
        <v>98</v>
      </c>
      <c r="C47" s="32">
        <v>178</v>
      </c>
      <c r="D47" s="32">
        <v>66</v>
      </c>
      <c r="E47" s="32">
        <v>10</v>
      </c>
      <c r="F47" s="32">
        <v>18</v>
      </c>
      <c r="G47" s="32">
        <v>56</v>
      </c>
      <c r="H47" s="32">
        <v>27</v>
      </c>
      <c r="I47" s="32">
        <v>3</v>
      </c>
      <c r="J47" s="32">
        <v>8</v>
      </c>
      <c r="K47" s="32">
        <v>56</v>
      </c>
      <c r="L47" s="32">
        <v>20</v>
      </c>
      <c r="M47" s="32">
        <v>18</v>
      </c>
      <c r="N47" s="32">
        <v>285</v>
      </c>
      <c r="O47" s="32">
        <v>23</v>
      </c>
      <c r="P47" s="32">
        <v>21</v>
      </c>
      <c r="Q47" s="32">
        <v>8</v>
      </c>
      <c r="R47" s="32">
        <v>20</v>
      </c>
      <c r="S47" s="32">
        <v>5</v>
      </c>
      <c r="T47" s="32">
        <v>55</v>
      </c>
      <c r="U47" s="32">
        <v>11</v>
      </c>
      <c r="V47" s="32">
        <v>24</v>
      </c>
      <c r="W47" s="32">
        <v>79</v>
      </c>
      <c r="X47" s="32">
        <v>20</v>
      </c>
      <c r="Y47" s="32">
        <v>27</v>
      </c>
    </row>
    <row r="48" spans="1:25" ht="15.75">
      <c r="A48" s="5" t="s">
        <v>35</v>
      </c>
      <c r="B48" s="4">
        <v>0.32</v>
      </c>
      <c r="C48" s="4">
        <v>0</v>
      </c>
      <c r="D48" s="4">
        <v>0</v>
      </c>
      <c r="E48" s="4">
        <v>1.08</v>
      </c>
      <c r="F48" s="4">
        <v>0.13</v>
      </c>
      <c r="G48" s="4">
        <v>0.05</v>
      </c>
      <c r="H48" s="4">
        <v>0.9</v>
      </c>
      <c r="I48" s="4">
        <v>0</v>
      </c>
      <c r="J48" s="4">
        <v>7.49</v>
      </c>
      <c r="K48" s="4">
        <v>0.15</v>
      </c>
      <c r="L48" s="4">
        <v>0.72</v>
      </c>
      <c r="M48" s="4">
        <v>0</v>
      </c>
      <c r="N48" s="4">
        <v>0</v>
      </c>
      <c r="O48" s="4">
        <v>0.4</v>
      </c>
      <c r="P48" s="3">
        <v>0.43</v>
      </c>
      <c r="Q48" s="3">
        <v>5.36</v>
      </c>
      <c r="R48" s="3">
        <v>0.59</v>
      </c>
      <c r="S48" s="4">
        <v>0</v>
      </c>
      <c r="T48" s="4">
        <v>0.08</v>
      </c>
      <c r="U48" s="4">
        <v>2.44</v>
      </c>
      <c r="V48" s="4">
        <v>0</v>
      </c>
      <c r="W48" s="4">
        <v>0.56</v>
      </c>
      <c r="X48" s="4">
        <v>0.82</v>
      </c>
      <c r="Y48" s="4">
        <v>0.59</v>
      </c>
    </row>
    <row r="49" spans="1:15" ht="5.25" customHeight="1" thickBo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25" ht="5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15" ht="15.75">
      <c r="A51" s="15" t="s">
        <v>85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5.75">
      <c r="A52" s="5" t="s">
        <v>62</v>
      </c>
      <c r="B52" s="12"/>
      <c r="C52" s="13"/>
      <c r="D52" s="13"/>
      <c r="E52" s="13"/>
      <c r="F52" s="13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5.75">
      <c r="A53" s="16" t="s">
        <v>23</v>
      </c>
      <c r="B53" s="12"/>
      <c r="C53" s="13"/>
      <c r="D53" s="13"/>
      <c r="E53" s="13"/>
      <c r="F53" s="13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5.75">
      <c r="A54" s="8" t="s">
        <v>63</v>
      </c>
      <c r="B54" s="12"/>
      <c r="C54" s="11"/>
      <c r="D54" s="11"/>
      <c r="E54" s="11"/>
      <c r="F54" s="11"/>
      <c r="G54" s="13"/>
      <c r="H54" s="13"/>
      <c r="I54" s="17"/>
      <c r="J54" s="17"/>
      <c r="K54" s="17"/>
      <c r="L54" s="11"/>
      <c r="M54" s="11"/>
      <c r="N54" s="11"/>
      <c r="O54" s="11"/>
    </row>
    <row r="55" spans="1:15" ht="15.75">
      <c r="A55" s="49" t="s">
        <v>87</v>
      </c>
      <c r="B55" s="13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  <col min="2" max="25" width="8.77734375" style="0" customWidth="1"/>
  </cols>
  <sheetData>
    <row r="1" spans="1:15" ht="15.75">
      <c r="A1" s="18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.2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25" ht="15.75">
      <c r="A3" s="5"/>
      <c r="B3" s="34"/>
      <c r="C3" s="31"/>
      <c r="D3" s="34"/>
      <c r="E3" s="31"/>
      <c r="F3" s="34"/>
      <c r="G3" s="31"/>
      <c r="H3" s="34"/>
      <c r="I3" s="31"/>
      <c r="J3" s="34"/>
      <c r="K3" s="31"/>
      <c r="L3" s="34"/>
      <c r="M3" s="31"/>
      <c r="N3" s="25" t="s">
        <v>50</v>
      </c>
      <c r="O3" s="31" t="s">
        <v>50</v>
      </c>
      <c r="P3" s="35"/>
      <c r="Q3" s="35"/>
      <c r="R3" s="35"/>
      <c r="S3" s="35"/>
      <c r="T3" s="35"/>
      <c r="U3" s="35"/>
      <c r="V3" s="35"/>
      <c r="W3" s="35"/>
      <c r="X3" s="35"/>
      <c r="Y3" s="45" t="s">
        <v>64</v>
      </c>
    </row>
    <row r="4" spans="1:256" s="41" customFormat="1" ht="16.5" customHeight="1" thickBot="1">
      <c r="A4" s="39" t="s">
        <v>0</v>
      </c>
      <c r="B4" s="21" t="s">
        <v>36</v>
      </c>
      <c r="C4" s="21" t="s">
        <v>39</v>
      </c>
      <c r="D4" s="21" t="s">
        <v>66</v>
      </c>
      <c r="E4" s="21" t="s">
        <v>41</v>
      </c>
      <c r="F4" s="21" t="s">
        <v>42</v>
      </c>
      <c r="G4" s="21" t="s">
        <v>43</v>
      </c>
      <c r="H4" s="21" t="s">
        <v>44</v>
      </c>
      <c r="I4" s="21" t="s">
        <v>45</v>
      </c>
      <c r="J4" s="21" t="s">
        <v>46</v>
      </c>
      <c r="K4" s="21" t="s">
        <v>47</v>
      </c>
      <c r="L4" s="21" t="s">
        <v>48</v>
      </c>
      <c r="M4" s="21" t="s">
        <v>49</v>
      </c>
      <c r="N4" s="21" t="s">
        <v>51</v>
      </c>
      <c r="O4" s="21" t="s">
        <v>52</v>
      </c>
      <c r="P4" s="21" t="s">
        <v>53</v>
      </c>
      <c r="Q4" s="21" t="s">
        <v>54</v>
      </c>
      <c r="R4" s="21" t="s">
        <v>55</v>
      </c>
      <c r="S4" s="21" t="s">
        <v>56</v>
      </c>
      <c r="T4" s="21" t="s">
        <v>57</v>
      </c>
      <c r="U4" s="21" t="s">
        <v>58</v>
      </c>
      <c r="V4" s="21" t="s">
        <v>59</v>
      </c>
      <c r="W4" s="21" t="s">
        <v>67</v>
      </c>
      <c r="X4" s="21" t="s">
        <v>61</v>
      </c>
      <c r="Y4" s="48" t="s">
        <v>82</v>
      </c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15" s="42" customFormat="1" ht="15.75">
      <c r="A5" s="5"/>
      <c r="B5" s="5"/>
      <c r="C5" s="5"/>
      <c r="D5" s="5"/>
      <c r="E5" s="5"/>
      <c r="F5" s="5"/>
      <c r="G5" s="5"/>
      <c r="H5"/>
      <c r="I5" s="11"/>
      <c r="J5" s="5"/>
      <c r="K5" s="5"/>
      <c r="L5" s="5"/>
      <c r="M5" s="10" t="s">
        <v>68</v>
      </c>
      <c r="N5" s="5"/>
      <c r="O5" s="5"/>
    </row>
    <row r="6" spans="1:17" ht="15.75">
      <c r="A6" s="5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"/>
      <c r="Q6" s="1"/>
    </row>
    <row r="7" spans="1:25" ht="15.75">
      <c r="A7" s="5" t="s">
        <v>37</v>
      </c>
      <c r="B7" s="43">
        <v>11.54</v>
      </c>
      <c r="C7" s="43">
        <v>16.29</v>
      </c>
      <c r="D7" s="43">
        <v>17.54</v>
      </c>
      <c r="E7" s="43">
        <v>12.64</v>
      </c>
      <c r="F7" s="43">
        <v>13.54</v>
      </c>
      <c r="G7" s="43">
        <v>13.11</v>
      </c>
      <c r="H7" s="43">
        <v>13.11</v>
      </c>
      <c r="I7" s="43">
        <v>12.85</v>
      </c>
      <c r="J7" s="43">
        <v>14.29</v>
      </c>
      <c r="K7" s="43">
        <v>13.72</v>
      </c>
      <c r="L7" s="43">
        <v>12.82</v>
      </c>
      <c r="M7" s="43">
        <v>11.65</v>
      </c>
      <c r="N7" s="43">
        <v>12.33</v>
      </c>
      <c r="O7" s="43">
        <v>13.78</v>
      </c>
      <c r="P7" s="43">
        <v>13.52</v>
      </c>
      <c r="Q7" s="43">
        <v>14.15</v>
      </c>
      <c r="R7" s="43">
        <v>12.64</v>
      </c>
      <c r="S7" s="43">
        <v>15.79</v>
      </c>
      <c r="T7" s="43">
        <v>12.24</v>
      </c>
      <c r="U7" s="43">
        <v>13.81</v>
      </c>
      <c r="V7" s="43">
        <v>15.19</v>
      </c>
      <c r="W7" s="43">
        <v>12.34</v>
      </c>
      <c r="X7" s="43">
        <v>13.27</v>
      </c>
      <c r="Y7" s="43">
        <v>12.81</v>
      </c>
    </row>
    <row r="8" spans="1:25" ht="15.75">
      <c r="A8" s="5" t="s">
        <v>2</v>
      </c>
      <c r="B8" s="43">
        <v>1.01</v>
      </c>
      <c r="C8" s="43">
        <v>0.94</v>
      </c>
      <c r="D8" s="43">
        <v>0.84</v>
      </c>
      <c r="E8" s="43">
        <v>1.12</v>
      </c>
      <c r="F8" s="43">
        <v>1.1</v>
      </c>
      <c r="G8" s="43">
        <v>1.18</v>
      </c>
      <c r="H8" s="43">
        <v>1.08</v>
      </c>
      <c r="I8" s="43">
        <v>1.73</v>
      </c>
      <c r="J8" s="43">
        <v>0.7</v>
      </c>
      <c r="K8" s="43">
        <v>1.41</v>
      </c>
      <c r="L8" s="43">
        <v>1.3</v>
      </c>
      <c r="M8" s="43">
        <v>3.27</v>
      </c>
      <c r="N8" s="43">
        <v>2.03</v>
      </c>
      <c r="O8" s="43">
        <v>1.06</v>
      </c>
      <c r="P8" s="43">
        <v>1.23</v>
      </c>
      <c r="Q8" s="43">
        <v>1.01</v>
      </c>
      <c r="R8" s="43">
        <v>1.03</v>
      </c>
      <c r="S8" s="43">
        <v>1.13</v>
      </c>
      <c r="T8" s="43">
        <v>1.01</v>
      </c>
      <c r="U8" s="43">
        <v>0.86</v>
      </c>
      <c r="V8" s="43">
        <v>1.36</v>
      </c>
      <c r="W8" s="43">
        <v>0.65</v>
      </c>
      <c r="X8" s="43">
        <v>1.03</v>
      </c>
      <c r="Y8" s="43">
        <v>1.14</v>
      </c>
    </row>
    <row r="9" spans="1:25" ht="15.75">
      <c r="A9" s="5" t="s">
        <v>69</v>
      </c>
      <c r="B9" s="43">
        <v>0.84</v>
      </c>
      <c r="C9" s="43">
        <v>0.94</v>
      </c>
      <c r="D9" s="43">
        <v>0.79</v>
      </c>
      <c r="E9" s="43">
        <v>0.77</v>
      </c>
      <c r="F9" s="43">
        <v>1.36</v>
      </c>
      <c r="G9" s="43">
        <v>0.82</v>
      </c>
      <c r="H9" s="43">
        <v>0.64</v>
      </c>
      <c r="I9" s="43">
        <v>0.9</v>
      </c>
      <c r="J9" s="43">
        <v>0.9</v>
      </c>
      <c r="K9" s="43">
        <v>0.79</v>
      </c>
      <c r="L9" s="43">
        <v>0.87</v>
      </c>
      <c r="M9" s="43">
        <v>0.76</v>
      </c>
      <c r="N9" s="43">
        <v>0.77</v>
      </c>
      <c r="O9" s="43">
        <v>0.91</v>
      </c>
      <c r="P9" s="43">
        <v>0.74</v>
      </c>
      <c r="Q9" s="43">
        <v>1.14</v>
      </c>
      <c r="R9" s="43">
        <v>0.79</v>
      </c>
      <c r="S9" s="43">
        <v>1.06</v>
      </c>
      <c r="T9" s="43">
        <v>0.77</v>
      </c>
      <c r="U9" s="43">
        <v>1.13</v>
      </c>
      <c r="V9" s="43">
        <v>1</v>
      </c>
      <c r="W9" s="43">
        <v>0.62</v>
      </c>
      <c r="X9" s="43">
        <v>0.79</v>
      </c>
      <c r="Y9" s="43">
        <v>0.83</v>
      </c>
    </row>
    <row r="10" spans="1:25" ht="15.75">
      <c r="A10" s="5" t="s">
        <v>3</v>
      </c>
      <c r="B10" s="43">
        <f>SUM(B7:B9)</f>
        <v>13.389999999999999</v>
      </c>
      <c r="C10" s="43">
        <f aca="true" t="shared" si="0" ref="C10:Y10">SUM(C7:C9)</f>
        <v>18.17</v>
      </c>
      <c r="D10" s="43">
        <f t="shared" si="0"/>
        <v>19.169999999999998</v>
      </c>
      <c r="E10" s="43">
        <f t="shared" si="0"/>
        <v>14.530000000000001</v>
      </c>
      <c r="F10" s="43">
        <f t="shared" si="0"/>
        <v>15.999999999999998</v>
      </c>
      <c r="G10" s="43">
        <f t="shared" si="0"/>
        <v>15.11</v>
      </c>
      <c r="H10" s="43">
        <f t="shared" si="0"/>
        <v>14.83</v>
      </c>
      <c r="I10" s="43">
        <f t="shared" si="0"/>
        <v>15.48</v>
      </c>
      <c r="J10" s="43">
        <f t="shared" si="0"/>
        <v>15.889999999999999</v>
      </c>
      <c r="K10" s="43">
        <f t="shared" si="0"/>
        <v>15.920000000000002</v>
      </c>
      <c r="L10" s="43">
        <f t="shared" si="0"/>
        <v>14.99</v>
      </c>
      <c r="M10" s="43">
        <f t="shared" si="0"/>
        <v>15.68</v>
      </c>
      <c r="N10" s="43">
        <f t="shared" si="0"/>
        <v>15.129999999999999</v>
      </c>
      <c r="O10" s="43">
        <f t="shared" si="0"/>
        <v>15.75</v>
      </c>
      <c r="P10" s="43">
        <f t="shared" si="0"/>
        <v>15.49</v>
      </c>
      <c r="Q10" s="43">
        <f t="shared" si="0"/>
        <v>16.3</v>
      </c>
      <c r="R10" s="43">
        <f t="shared" si="0"/>
        <v>14.46</v>
      </c>
      <c r="S10" s="43">
        <f t="shared" si="0"/>
        <v>17.979999999999997</v>
      </c>
      <c r="T10" s="43">
        <f t="shared" si="0"/>
        <v>14.02</v>
      </c>
      <c r="U10" s="43">
        <f t="shared" si="0"/>
        <v>15.8</v>
      </c>
      <c r="V10" s="43">
        <f t="shared" si="0"/>
        <v>17.55</v>
      </c>
      <c r="W10" s="43">
        <f t="shared" si="0"/>
        <v>13.61</v>
      </c>
      <c r="X10" s="43">
        <f t="shared" si="0"/>
        <v>15.09</v>
      </c>
      <c r="Y10" s="43">
        <f t="shared" si="0"/>
        <v>14.780000000000001</v>
      </c>
    </row>
    <row r="11" spans="1:25" ht="15.75">
      <c r="A11" s="5"/>
      <c r="B11" s="4"/>
      <c r="C11" s="19"/>
      <c r="D11" s="4"/>
      <c r="E11" s="19"/>
      <c r="F11" s="4"/>
      <c r="G11" s="19"/>
      <c r="H11" s="4"/>
      <c r="I11" s="19"/>
      <c r="J11" s="4"/>
      <c r="K11" s="19"/>
      <c r="L11" s="4"/>
      <c r="M11" s="19"/>
      <c r="N11" s="4"/>
      <c r="O11" s="19"/>
      <c r="P11" s="3"/>
      <c r="Q11" s="3"/>
      <c r="R11" s="4"/>
      <c r="S11" s="4"/>
      <c r="T11" s="4"/>
      <c r="U11" s="4"/>
      <c r="V11" s="4"/>
      <c r="W11" s="4"/>
      <c r="X11" s="4"/>
      <c r="Y11" s="4"/>
    </row>
    <row r="12" spans="1:25" ht="15.75">
      <c r="A12" s="5" t="s">
        <v>4</v>
      </c>
      <c r="B12" s="4"/>
      <c r="C12" s="19"/>
      <c r="D12" s="4"/>
      <c r="E12" s="19"/>
      <c r="F12" s="4"/>
      <c r="G12" s="19"/>
      <c r="H12" s="4"/>
      <c r="I12" s="19"/>
      <c r="J12" s="4"/>
      <c r="K12" s="19"/>
      <c r="L12" s="4"/>
      <c r="M12" s="19"/>
      <c r="N12" s="4"/>
      <c r="O12" s="19"/>
      <c r="P12" s="3"/>
      <c r="Q12" s="3"/>
      <c r="R12" s="4"/>
      <c r="S12" s="4"/>
      <c r="T12" s="4"/>
      <c r="U12" s="4"/>
      <c r="V12" s="4"/>
      <c r="W12" s="4"/>
      <c r="X12" s="4"/>
      <c r="Y12" s="4"/>
    </row>
    <row r="13" ht="15.75">
      <c r="A13" s="5" t="s">
        <v>5</v>
      </c>
    </row>
    <row r="14" spans="1:25" ht="15.75">
      <c r="A14" s="5" t="s">
        <v>24</v>
      </c>
      <c r="B14" s="43">
        <v>9.82</v>
      </c>
      <c r="C14" s="43">
        <v>11.28</v>
      </c>
      <c r="D14" s="43">
        <v>8.3</v>
      </c>
      <c r="E14" s="43">
        <v>8.72</v>
      </c>
      <c r="F14" s="43">
        <v>6.02</v>
      </c>
      <c r="G14" s="43">
        <v>6.11</v>
      </c>
      <c r="H14" s="43">
        <v>5.48</v>
      </c>
      <c r="I14" s="43">
        <v>5.38</v>
      </c>
      <c r="J14" s="43">
        <v>7.21</v>
      </c>
      <c r="K14" s="43">
        <v>6.38</v>
      </c>
      <c r="L14" s="43">
        <v>5.28</v>
      </c>
      <c r="M14" s="43">
        <v>6.97</v>
      </c>
      <c r="N14" s="43">
        <v>8.41</v>
      </c>
      <c r="O14" s="43">
        <v>5.35</v>
      </c>
      <c r="P14" s="43">
        <v>5.82</v>
      </c>
      <c r="Q14" s="43">
        <v>9.83</v>
      </c>
      <c r="R14" s="43">
        <v>5.58</v>
      </c>
      <c r="S14" s="43">
        <v>7.47</v>
      </c>
      <c r="T14" s="43">
        <v>12.01</v>
      </c>
      <c r="U14" s="43">
        <v>5.82</v>
      </c>
      <c r="V14" s="43">
        <v>6.49</v>
      </c>
      <c r="W14" s="43">
        <v>8.4</v>
      </c>
      <c r="X14" s="43">
        <v>5.7</v>
      </c>
      <c r="Y14" s="43">
        <v>7.54</v>
      </c>
    </row>
    <row r="15" spans="1:25" ht="15.75">
      <c r="A15" s="5" t="s">
        <v>25</v>
      </c>
      <c r="B15" s="43">
        <v>1.39</v>
      </c>
      <c r="C15" s="43">
        <v>1.48</v>
      </c>
      <c r="D15" s="43">
        <v>2.71</v>
      </c>
      <c r="E15" s="43">
        <v>3.75</v>
      </c>
      <c r="F15" s="43">
        <v>4.23</v>
      </c>
      <c r="G15" s="43">
        <v>3.2</v>
      </c>
      <c r="H15" s="43">
        <v>4.67</v>
      </c>
      <c r="I15" s="43">
        <v>6.57</v>
      </c>
      <c r="J15" s="43">
        <v>4.24</v>
      </c>
      <c r="K15" s="43">
        <v>5.77</v>
      </c>
      <c r="L15" s="43">
        <v>6.12</v>
      </c>
      <c r="M15" s="43">
        <v>2.68</v>
      </c>
      <c r="N15" s="43">
        <v>1.14</v>
      </c>
      <c r="O15" s="43">
        <v>5.49</v>
      </c>
      <c r="P15" s="43">
        <v>3.96</v>
      </c>
      <c r="Q15" s="43">
        <v>2.32</v>
      </c>
      <c r="R15" s="43">
        <v>5.02</v>
      </c>
      <c r="S15" s="43">
        <v>6.76</v>
      </c>
      <c r="T15" s="43">
        <v>1.15</v>
      </c>
      <c r="U15" s="43">
        <v>3.58</v>
      </c>
      <c r="V15" s="43">
        <v>4.27</v>
      </c>
      <c r="W15" s="43">
        <v>1.82</v>
      </c>
      <c r="X15" s="43">
        <v>3.66</v>
      </c>
      <c r="Y15" s="43">
        <v>3.27</v>
      </c>
    </row>
    <row r="16" spans="1:25" ht="15.75">
      <c r="A16" s="5" t="s">
        <v>26</v>
      </c>
      <c r="B16" s="43">
        <v>0.05</v>
      </c>
      <c r="C16" s="43">
        <v>0.11</v>
      </c>
      <c r="D16" s="43">
        <v>0.21</v>
      </c>
      <c r="E16" s="43">
        <v>0.1</v>
      </c>
      <c r="F16" s="43">
        <v>0.04</v>
      </c>
      <c r="G16" s="43">
        <v>0.08</v>
      </c>
      <c r="H16" s="43">
        <v>0.19</v>
      </c>
      <c r="I16" s="43">
        <v>0.37</v>
      </c>
      <c r="J16" s="43">
        <v>0.19</v>
      </c>
      <c r="K16" s="43">
        <v>0.03</v>
      </c>
      <c r="L16" s="43">
        <v>0.05</v>
      </c>
      <c r="M16" s="43">
        <v>0.2</v>
      </c>
      <c r="N16" s="43">
        <v>0.01</v>
      </c>
      <c r="O16" s="43">
        <v>0.12</v>
      </c>
      <c r="P16" s="43">
        <v>0.08</v>
      </c>
      <c r="Q16" s="43">
        <v>0.21</v>
      </c>
      <c r="R16" s="43">
        <v>0.15</v>
      </c>
      <c r="S16" s="43">
        <v>0.29</v>
      </c>
      <c r="T16" s="43">
        <v>0.1</v>
      </c>
      <c r="U16" s="43">
        <v>0.21</v>
      </c>
      <c r="V16" s="43">
        <v>0.12</v>
      </c>
      <c r="W16" s="43">
        <v>0.03</v>
      </c>
      <c r="X16" s="43">
        <v>0.08</v>
      </c>
      <c r="Y16" s="43">
        <v>0.09</v>
      </c>
    </row>
    <row r="17" spans="1:25" ht="15.75">
      <c r="A17" s="5" t="s">
        <v>6</v>
      </c>
      <c r="B17" s="43">
        <f>SUM(B14:B16)</f>
        <v>11.260000000000002</v>
      </c>
      <c r="C17" s="43">
        <f aca="true" t="shared" si="1" ref="C17:Y17">SUM(C14:C16)</f>
        <v>12.87</v>
      </c>
      <c r="D17" s="43">
        <f t="shared" si="1"/>
        <v>11.220000000000002</v>
      </c>
      <c r="E17" s="43">
        <f t="shared" si="1"/>
        <v>12.57</v>
      </c>
      <c r="F17" s="43">
        <f t="shared" si="1"/>
        <v>10.29</v>
      </c>
      <c r="G17" s="43">
        <f t="shared" si="1"/>
        <v>9.39</v>
      </c>
      <c r="H17" s="43">
        <f t="shared" si="1"/>
        <v>10.34</v>
      </c>
      <c r="I17" s="43">
        <f t="shared" si="1"/>
        <v>12.319999999999999</v>
      </c>
      <c r="J17" s="43">
        <f t="shared" si="1"/>
        <v>11.639999999999999</v>
      </c>
      <c r="K17" s="43">
        <f t="shared" si="1"/>
        <v>12.179999999999998</v>
      </c>
      <c r="L17" s="43">
        <f t="shared" si="1"/>
        <v>11.450000000000001</v>
      </c>
      <c r="M17" s="43">
        <f t="shared" si="1"/>
        <v>9.85</v>
      </c>
      <c r="N17" s="43">
        <f t="shared" si="1"/>
        <v>9.56</v>
      </c>
      <c r="O17" s="43">
        <f t="shared" si="1"/>
        <v>10.959999999999999</v>
      </c>
      <c r="P17" s="43">
        <f t="shared" si="1"/>
        <v>9.860000000000001</v>
      </c>
      <c r="Q17" s="43">
        <f t="shared" si="1"/>
        <v>12.360000000000001</v>
      </c>
      <c r="R17" s="43">
        <f t="shared" si="1"/>
        <v>10.75</v>
      </c>
      <c r="S17" s="43">
        <f t="shared" si="1"/>
        <v>14.52</v>
      </c>
      <c r="T17" s="43">
        <f t="shared" si="1"/>
        <v>13.26</v>
      </c>
      <c r="U17" s="43">
        <f t="shared" si="1"/>
        <v>9.610000000000001</v>
      </c>
      <c r="V17" s="43">
        <f t="shared" si="1"/>
        <v>10.879999999999999</v>
      </c>
      <c r="W17" s="43">
        <f t="shared" si="1"/>
        <v>10.25</v>
      </c>
      <c r="X17" s="43">
        <f t="shared" si="1"/>
        <v>9.44</v>
      </c>
      <c r="Y17" s="43">
        <f t="shared" si="1"/>
        <v>10.9</v>
      </c>
    </row>
    <row r="18" spans="1:25" ht="15.75">
      <c r="A18" s="5" t="s">
        <v>27</v>
      </c>
      <c r="B18" s="4"/>
      <c r="C18" s="4"/>
      <c r="D18" s="4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"/>
      <c r="Q18" s="3"/>
      <c r="R18" s="4"/>
      <c r="S18" s="4"/>
      <c r="T18" s="4"/>
      <c r="U18" s="4"/>
      <c r="V18" s="4"/>
      <c r="W18" s="4"/>
      <c r="X18" s="4"/>
      <c r="Y18" s="4"/>
    </row>
    <row r="19" spans="1:25" ht="15.75">
      <c r="A19" s="5" t="s">
        <v>28</v>
      </c>
      <c r="B19" s="43">
        <v>0.64</v>
      </c>
      <c r="C19" s="43">
        <v>0.95</v>
      </c>
      <c r="D19" s="43">
        <v>0.75</v>
      </c>
      <c r="E19" s="43">
        <v>0.78</v>
      </c>
      <c r="F19" s="43">
        <v>1.34</v>
      </c>
      <c r="G19" s="43">
        <v>1.15</v>
      </c>
      <c r="H19" s="43">
        <v>1.19</v>
      </c>
      <c r="I19" s="43">
        <v>0.59</v>
      </c>
      <c r="J19" s="43">
        <v>1.05</v>
      </c>
      <c r="K19" s="43">
        <v>1.14</v>
      </c>
      <c r="L19" s="43">
        <v>1.34</v>
      </c>
      <c r="M19" s="43">
        <v>0.94</v>
      </c>
      <c r="N19" s="43">
        <v>0.61</v>
      </c>
      <c r="O19" s="43">
        <v>0.98</v>
      </c>
      <c r="P19" s="43">
        <v>1.19</v>
      </c>
      <c r="Q19" s="43">
        <v>0.8</v>
      </c>
      <c r="R19" s="43">
        <v>1.24</v>
      </c>
      <c r="S19" s="43">
        <v>0.87</v>
      </c>
      <c r="T19" s="43">
        <v>0.71</v>
      </c>
      <c r="U19" s="43">
        <v>0.91</v>
      </c>
      <c r="V19" s="43">
        <v>1.41</v>
      </c>
      <c r="W19" s="43">
        <v>0.87</v>
      </c>
      <c r="X19" s="43">
        <v>1.13</v>
      </c>
      <c r="Y19" s="43">
        <v>0.94</v>
      </c>
    </row>
    <row r="20" spans="1:25" ht="15.75">
      <c r="A20" s="5" t="s">
        <v>29</v>
      </c>
      <c r="B20" s="43">
        <v>0.05</v>
      </c>
      <c r="C20" s="43">
        <v>0.03</v>
      </c>
      <c r="D20" s="43">
        <v>0.04</v>
      </c>
      <c r="E20" s="43">
        <v>0.27</v>
      </c>
      <c r="F20" s="43">
        <v>0.37</v>
      </c>
      <c r="G20" s="43">
        <v>0.47</v>
      </c>
      <c r="H20" s="43">
        <v>0.32</v>
      </c>
      <c r="I20" s="43">
        <v>0.23</v>
      </c>
      <c r="J20" s="43">
        <v>0.38</v>
      </c>
      <c r="K20" s="43">
        <v>0.25</v>
      </c>
      <c r="L20" s="43">
        <v>0.34</v>
      </c>
      <c r="M20" s="43">
        <v>0.2</v>
      </c>
      <c r="N20" s="43">
        <v>0</v>
      </c>
      <c r="O20" s="43">
        <v>0.54</v>
      </c>
      <c r="P20" s="43">
        <v>0.41</v>
      </c>
      <c r="Q20" s="43">
        <v>0.19</v>
      </c>
      <c r="R20" s="43">
        <v>0.64</v>
      </c>
      <c r="S20" s="43">
        <v>0.1</v>
      </c>
      <c r="T20" s="43">
        <v>0.17</v>
      </c>
      <c r="U20" s="43">
        <v>0.43</v>
      </c>
      <c r="V20" s="43">
        <v>0.26</v>
      </c>
      <c r="W20" s="43">
        <v>0.23</v>
      </c>
      <c r="X20" s="43">
        <v>0.28</v>
      </c>
      <c r="Y20" s="43">
        <v>0.25</v>
      </c>
    </row>
    <row r="21" spans="1:25" ht="15.75">
      <c r="A21" s="5" t="s">
        <v>30</v>
      </c>
      <c r="B21" s="43">
        <v>0.34</v>
      </c>
      <c r="C21" s="43">
        <v>0.21</v>
      </c>
      <c r="D21" s="43">
        <v>0.82</v>
      </c>
      <c r="E21" s="43">
        <v>0.3</v>
      </c>
      <c r="F21" s="43">
        <v>0.34</v>
      </c>
      <c r="G21" s="43">
        <v>0.26</v>
      </c>
      <c r="H21" s="43">
        <v>0.32</v>
      </c>
      <c r="I21" s="43">
        <v>0.29</v>
      </c>
      <c r="J21" s="43">
        <v>0.34</v>
      </c>
      <c r="K21" s="43">
        <v>0.25</v>
      </c>
      <c r="L21" s="43">
        <v>0.25</v>
      </c>
      <c r="M21" s="43">
        <v>0.43</v>
      </c>
      <c r="N21" s="43">
        <v>0.43</v>
      </c>
      <c r="O21" s="43">
        <v>0.27</v>
      </c>
      <c r="P21" s="43">
        <v>0.31</v>
      </c>
      <c r="Q21" s="43">
        <v>0.26</v>
      </c>
      <c r="R21" s="43">
        <v>0.35</v>
      </c>
      <c r="S21" s="43">
        <v>0.31</v>
      </c>
      <c r="T21" s="43">
        <v>0.32</v>
      </c>
      <c r="U21" s="43">
        <v>0.29</v>
      </c>
      <c r="V21" s="43">
        <v>0.38</v>
      </c>
      <c r="W21" s="43">
        <v>0.33</v>
      </c>
      <c r="X21" s="43">
        <v>0.24</v>
      </c>
      <c r="Y21" s="43">
        <v>0.31</v>
      </c>
    </row>
    <row r="22" spans="1:25" ht="15.75">
      <c r="A22" s="5" t="s">
        <v>31</v>
      </c>
      <c r="B22" s="43">
        <v>0.37</v>
      </c>
      <c r="C22" s="43">
        <v>0.85</v>
      </c>
      <c r="D22" s="43">
        <v>0.96</v>
      </c>
      <c r="E22" s="43">
        <v>0.64</v>
      </c>
      <c r="F22" s="43">
        <v>0.51</v>
      </c>
      <c r="G22" s="43">
        <v>0.84</v>
      </c>
      <c r="H22" s="43">
        <v>0.56</v>
      </c>
      <c r="I22" s="43">
        <v>0.44</v>
      </c>
      <c r="J22" s="43">
        <v>0.34</v>
      </c>
      <c r="K22" s="43">
        <v>0.52</v>
      </c>
      <c r="L22" s="43">
        <v>0.35</v>
      </c>
      <c r="M22" s="43">
        <v>0.17</v>
      </c>
      <c r="N22" s="43">
        <v>0.5</v>
      </c>
      <c r="O22" s="43">
        <v>0.59</v>
      </c>
      <c r="P22" s="43">
        <v>0.57</v>
      </c>
      <c r="Q22" s="43">
        <v>0.45</v>
      </c>
      <c r="R22" s="43">
        <v>0.66</v>
      </c>
      <c r="S22" s="43">
        <v>0.69</v>
      </c>
      <c r="T22" s="43">
        <v>0.53</v>
      </c>
      <c r="U22" s="43">
        <v>0.49</v>
      </c>
      <c r="V22" s="43">
        <v>0.65</v>
      </c>
      <c r="W22" s="43">
        <v>0.42</v>
      </c>
      <c r="X22" s="43">
        <v>0.46</v>
      </c>
      <c r="Y22" s="43">
        <v>0.49</v>
      </c>
    </row>
    <row r="23" spans="1:25" ht="15.75">
      <c r="A23" s="5" t="s">
        <v>32</v>
      </c>
      <c r="B23" s="43">
        <v>0.43</v>
      </c>
      <c r="C23" s="43">
        <v>0.74</v>
      </c>
      <c r="D23" s="43">
        <v>0.62</v>
      </c>
      <c r="E23" s="43">
        <v>0.58</v>
      </c>
      <c r="F23" s="43">
        <v>0.62</v>
      </c>
      <c r="G23" s="43">
        <v>0.63</v>
      </c>
      <c r="H23" s="43">
        <v>0.48</v>
      </c>
      <c r="I23" s="43">
        <v>0.54</v>
      </c>
      <c r="J23" s="43">
        <v>0.72</v>
      </c>
      <c r="K23" s="43">
        <v>0.64</v>
      </c>
      <c r="L23" s="43">
        <v>0.69</v>
      </c>
      <c r="M23" s="43">
        <v>0.56</v>
      </c>
      <c r="N23" s="43">
        <v>0.31</v>
      </c>
      <c r="O23" s="43">
        <v>0.77</v>
      </c>
      <c r="P23" s="43">
        <v>0.6</v>
      </c>
      <c r="Q23" s="43">
        <v>0.6</v>
      </c>
      <c r="R23" s="43">
        <v>0.77</v>
      </c>
      <c r="S23" s="43">
        <v>0.91</v>
      </c>
      <c r="T23" s="43">
        <v>0.62</v>
      </c>
      <c r="U23" s="43">
        <v>0.69</v>
      </c>
      <c r="V23" s="43">
        <v>0.68</v>
      </c>
      <c r="W23" s="43">
        <v>0.35</v>
      </c>
      <c r="X23" s="43">
        <v>0.58</v>
      </c>
      <c r="Y23" s="43">
        <v>0.57</v>
      </c>
    </row>
    <row r="24" spans="1:25" ht="15.75">
      <c r="A24" s="5" t="s">
        <v>33</v>
      </c>
      <c r="B24" s="43">
        <v>0.4</v>
      </c>
      <c r="C24" s="43">
        <v>0.89</v>
      </c>
      <c r="D24" s="43">
        <v>0.68</v>
      </c>
      <c r="E24" s="43">
        <v>0.77</v>
      </c>
      <c r="F24" s="43">
        <v>0.87</v>
      </c>
      <c r="G24" s="43">
        <v>0.79</v>
      </c>
      <c r="H24" s="43">
        <v>0.84</v>
      </c>
      <c r="I24" s="43">
        <v>0.68</v>
      </c>
      <c r="J24" s="43">
        <v>0.91</v>
      </c>
      <c r="K24" s="43">
        <v>0.83</v>
      </c>
      <c r="L24" s="43">
        <v>0.73</v>
      </c>
      <c r="M24" s="43">
        <v>0.8</v>
      </c>
      <c r="N24" s="43">
        <v>0.3</v>
      </c>
      <c r="O24" s="43">
        <v>0.9</v>
      </c>
      <c r="P24" s="43">
        <v>0.82</v>
      </c>
      <c r="Q24" s="43">
        <v>0.87</v>
      </c>
      <c r="R24" s="43">
        <v>0.92</v>
      </c>
      <c r="S24" s="43">
        <v>0.92</v>
      </c>
      <c r="T24" s="43">
        <v>0.51</v>
      </c>
      <c r="U24" s="43">
        <v>0.62</v>
      </c>
      <c r="V24" s="43">
        <v>1.02</v>
      </c>
      <c r="W24" s="43">
        <v>0.55</v>
      </c>
      <c r="X24" s="43">
        <v>0.73</v>
      </c>
      <c r="Y24" s="43">
        <v>0.66</v>
      </c>
    </row>
    <row r="25" spans="1:25" ht="15.75">
      <c r="A25" s="5" t="s">
        <v>73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0.01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</row>
    <row r="26" spans="1:25" ht="15.75">
      <c r="A26" s="5" t="s">
        <v>34</v>
      </c>
      <c r="B26" s="43">
        <v>0.02</v>
      </c>
      <c r="C26" s="43">
        <v>0.02</v>
      </c>
      <c r="D26" s="43">
        <v>0.02</v>
      </c>
      <c r="E26" s="43">
        <v>0.02</v>
      </c>
      <c r="F26" s="43">
        <v>0.02</v>
      </c>
      <c r="G26" s="43">
        <v>0.02</v>
      </c>
      <c r="H26" s="43">
        <v>0.02</v>
      </c>
      <c r="I26" s="43">
        <v>0.02</v>
      </c>
      <c r="J26" s="43">
        <v>0.02</v>
      </c>
      <c r="K26" s="43">
        <v>0.02</v>
      </c>
      <c r="L26" s="43">
        <v>0.02</v>
      </c>
      <c r="M26" s="43">
        <v>0.02</v>
      </c>
      <c r="N26" s="43">
        <v>0.02</v>
      </c>
      <c r="O26" s="43">
        <v>0.02</v>
      </c>
      <c r="P26" s="43">
        <v>0.02</v>
      </c>
      <c r="Q26" s="43">
        <v>0.02</v>
      </c>
      <c r="R26" s="43">
        <v>0.02</v>
      </c>
      <c r="S26" s="43">
        <v>0.03</v>
      </c>
      <c r="T26" s="43">
        <v>0.02</v>
      </c>
      <c r="U26" s="43">
        <v>0.02</v>
      </c>
      <c r="V26" s="43">
        <v>0.02</v>
      </c>
      <c r="W26" s="43">
        <v>0.02</v>
      </c>
      <c r="X26" s="43">
        <v>0.02</v>
      </c>
      <c r="Y26" s="43">
        <v>0.02</v>
      </c>
    </row>
    <row r="27" spans="1:25" ht="15.75">
      <c r="A27" s="5" t="s">
        <v>7</v>
      </c>
      <c r="B27" s="43">
        <f>SUM(B19:B26)+B17</f>
        <v>13.510000000000002</v>
      </c>
      <c r="C27" s="43">
        <f aca="true" t="shared" si="2" ref="C27:Y27">SUM(C19:C26)+C17</f>
        <v>16.56</v>
      </c>
      <c r="D27" s="43">
        <f t="shared" si="2"/>
        <v>15.110000000000003</v>
      </c>
      <c r="E27" s="43">
        <f t="shared" si="2"/>
        <v>15.93</v>
      </c>
      <c r="F27" s="43">
        <f t="shared" si="2"/>
        <v>14.36</v>
      </c>
      <c r="G27" s="43">
        <f t="shared" si="2"/>
        <v>13.55</v>
      </c>
      <c r="H27" s="43">
        <f t="shared" si="2"/>
        <v>14.07</v>
      </c>
      <c r="I27" s="43">
        <f t="shared" si="2"/>
        <v>15.11</v>
      </c>
      <c r="J27" s="43">
        <f t="shared" si="2"/>
        <v>15.409999999999998</v>
      </c>
      <c r="K27" s="43">
        <f t="shared" si="2"/>
        <v>15.829999999999998</v>
      </c>
      <c r="L27" s="43">
        <f t="shared" si="2"/>
        <v>15.170000000000002</v>
      </c>
      <c r="M27" s="43">
        <f t="shared" si="2"/>
        <v>12.969999999999999</v>
      </c>
      <c r="N27" s="43">
        <f t="shared" si="2"/>
        <v>11.73</v>
      </c>
      <c r="O27" s="43">
        <f t="shared" si="2"/>
        <v>15.029999999999998</v>
      </c>
      <c r="P27" s="43">
        <f t="shared" si="2"/>
        <v>13.780000000000001</v>
      </c>
      <c r="Q27" s="43">
        <f t="shared" si="2"/>
        <v>15.55</v>
      </c>
      <c r="R27" s="43">
        <f t="shared" si="2"/>
        <v>15.35</v>
      </c>
      <c r="S27" s="43">
        <f t="shared" si="2"/>
        <v>18.349999999999998</v>
      </c>
      <c r="T27" s="43">
        <f t="shared" si="2"/>
        <v>16.14</v>
      </c>
      <c r="U27" s="43">
        <f t="shared" si="2"/>
        <v>13.060000000000002</v>
      </c>
      <c r="V27" s="43">
        <f t="shared" si="2"/>
        <v>15.299999999999999</v>
      </c>
      <c r="W27" s="43">
        <f t="shared" si="2"/>
        <v>13.02</v>
      </c>
      <c r="X27" s="43">
        <f t="shared" si="2"/>
        <v>12.879999999999999</v>
      </c>
      <c r="Y27" s="43">
        <f t="shared" si="2"/>
        <v>14.14</v>
      </c>
    </row>
    <row r="28" spans="1:25" ht="15.75">
      <c r="A28" s="5"/>
      <c r="B28" s="43"/>
      <c r="C28" s="43"/>
      <c r="D28" s="4"/>
      <c r="E28" s="19"/>
      <c r="F28" s="43"/>
      <c r="G28" s="43"/>
      <c r="H28" s="4"/>
      <c r="I28" s="19"/>
      <c r="J28" s="4"/>
      <c r="K28" s="19"/>
      <c r="L28" s="43"/>
      <c r="M28" s="43"/>
      <c r="N28" s="4"/>
      <c r="O28" s="19"/>
      <c r="P28" s="3"/>
      <c r="Q28" s="3"/>
      <c r="R28" s="43"/>
      <c r="S28" s="43"/>
      <c r="T28" s="4"/>
      <c r="U28" s="43"/>
      <c r="V28" s="43"/>
      <c r="W28" s="43"/>
      <c r="X28" s="43"/>
      <c r="Y28" s="43"/>
    </row>
    <row r="29" spans="1:25" ht="15.75">
      <c r="A29" s="5" t="s">
        <v>8</v>
      </c>
      <c r="B29" s="43"/>
      <c r="C29" s="43"/>
      <c r="D29" s="4"/>
      <c r="E29" s="19"/>
      <c r="F29" s="43"/>
      <c r="G29" s="43"/>
      <c r="H29" s="4"/>
      <c r="I29" s="19"/>
      <c r="J29" s="4"/>
      <c r="K29" s="19"/>
      <c r="L29" s="43"/>
      <c r="M29" s="43"/>
      <c r="N29" s="4"/>
      <c r="O29" s="19"/>
      <c r="P29" s="3"/>
      <c r="Q29" s="3"/>
      <c r="R29" s="43"/>
      <c r="S29" s="43"/>
      <c r="T29" s="4"/>
      <c r="U29" s="43"/>
      <c r="V29" s="43"/>
      <c r="W29" s="43"/>
      <c r="X29" s="43"/>
      <c r="Y29" s="43"/>
    </row>
    <row r="30" spans="1:25" ht="15.75">
      <c r="A30" s="5" t="s">
        <v>9</v>
      </c>
      <c r="B30" s="43">
        <v>1.6</v>
      </c>
      <c r="C30" s="43">
        <v>3.38</v>
      </c>
      <c r="D30" s="43">
        <v>2.36</v>
      </c>
      <c r="E30" s="43">
        <v>1.82</v>
      </c>
      <c r="F30" s="43">
        <v>1.52</v>
      </c>
      <c r="G30" s="43">
        <v>1.51</v>
      </c>
      <c r="H30" s="43">
        <v>1.32</v>
      </c>
      <c r="I30" s="43">
        <v>1.16</v>
      </c>
      <c r="J30" s="43">
        <v>3.15</v>
      </c>
      <c r="K30" s="43">
        <v>1.8</v>
      </c>
      <c r="L30" s="43">
        <v>1.52</v>
      </c>
      <c r="M30" s="43">
        <v>1.53</v>
      </c>
      <c r="N30" s="43">
        <v>1.68</v>
      </c>
      <c r="O30" s="43">
        <v>2.14</v>
      </c>
      <c r="P30" s="43">
        <v>1.52</v>
      </c>
      <c r="Q30" s="43">
        <v>2.34</v>
      </c>
      <c r="R30" s="43">
        <v>1.04</v>
      </c>
      <c r="S30" s="43">
        <v>2.4</v>
      </c>
      <c r="T30" s="43">
        <v>1.46</v>
      </c>
      <c r="U30" s="43">
        <v>1.88</v>
      </c>
      <c r="V30" s="43">
        <v>2.07</v>
      </c>
      <c r="W30" s="43">
        <v>2.13</v>
      </c>
      <c r="X30" s="43">
        <v>1.74</v>
      </c>
      <c r="Y30" s="43">
        <v>1.71</v>
      </c>
    </row>
    <row r="31" spans="1:25" ht="15.75">
      <c r="A31" s="5" t="s">
        <v>10</v>
      </c>
      <c r="B31" s="43">
        <v>0.42</v>
      </c>
      <c r="C31" s="43">
        <v>0.56</v>
      </c>
      <c r="D31" s="43">
        <v>1.54</v>
      </c>
      <c r="E31" s="43">
        <v>4.23</v>
      </c>
      <c r="F31" s="43">
        <v>3.56</v>
      </c>
      <c r="G31" s="43">
        <v>2.57</v>
      </c>
      <c r="H31" s="43">
        <v>2.89</v>
      </c>
      <c r="I31" s="43">
        <v>6.16</v>
      </c>
      <c r="J31" s="43">
        <v>5.85</v>
      </c>
      <c r="K31" s="43">
        <v>1.8</v>
      </c>
      <c r="L31" s="43">
        <v>3.61</v>
      </c>
      <c r="M31" s="43">
        <v>4.14</v>
      </c>
      <c r="N31" s="43">
        <v>0.16</v>
      </c>
      <c r="O31" s="43">
        <v>3.41</v>
      </c>
      <c r="P31" s="43">
        <v>3.3</v>
      </c>
      <c r="Q31" s="43">
        <v>1.8</v>
      </c>
      <c r="R31" s="43">
        <v>4.31</v>
      </c>
      <c r="S31" s="43">
        <v>4.61</v>
      </c>
      <c r="T31" s="43">
        <v>1.13</v>
      </c>
      <c r="U31" s="43">
        <v>3.09</v>
      </c>
      <c r="V31" s="43">
        <v>3.34</v>
      </c>
      <c r="W31" s="43">
        <v>0.54</v>
      </c>
      <c r="X31" s="43">
        <v>3.31</v>
      </c>
      <c r="Y31" s="43">
        <v>2.28</v>
      </c>
    </row>
    <row r="32" spans="1:25" ht="15.75">
      <c r="A32" s="5" t="s">
        <v>70</v>
      </c>
      <c r="B32" s="43">
        <v>2.11</v>
      </c>
      <c r="C32" s="43">
        <v>2.68</v>
      </c>
      <c r="D32" s="43">
        <v>3.62</v>
      </c>
      <c r="E32" s="43">
        <v>4.21</v>
      </c>
      <c r="F32" s="43">
        <v>4.67</v>
      </c>
      <c r="G32" s="43">
        <v>3.49</v>
      </c>
      <c r="H32" s="43">
        <v>4.98</v>
      </c>
      <c r="I32" s="43">
        <v>7.69</v>
      </c>
      <c r="J32" s="43">
        <v>6.08</v>
      </c>
      <c r="K32" s="43">
        <v>3.68</v>
      </c>
      <c r="L32" s="43">
        <v>4.58</v>
      </c>
      <c r="M32" s="43">
        <v>5.36</v>
      </c>
      <c r="N32" s="43">
        <v>1.34</v>
      </c>
      <c r="O32" s="43">
        <v>4.29</v>
      </c>
      <c r="P32" s="43">
        <v>4.42</v>
      </c>
      <c r="Q32" s="43">
        <v>2.81</v>
      </c>
      <c r="R32" s="43">
        <v>3.81</v>
      </c>
      <c r="S32" s="43">
        <v>6.89</v>
      </c>
      <c r="T32" s="43">
        <v>3.11</v>
      </c>
      <c r="U32" s="43">
        <v>3.86</v>
      </c>
      <c r="V32" s="43">
        <v>4.74</v>
      </c>
      <c r="W32" s="43">
        <v>1.66</v>
      </c>
      <c r="X32" s="43">
        <v>3.46</v>
      </c>
      <c r="Y32" s="43">
        <v>3.31</v>
      </c>
    </row>
    <row r="33" spans="1:25" ht="15.75">
      <c r="A33" s="5" t="s">
        <v>11</v>
      </c>
      <c r="B33" s="43">
        <v>0</v>
      </c>
      <c r="C33" s="43">
        <v>0.02</v>
      </c>
      <c r="D33" s="43">
        <v>0.06</v>
      </c>
      <c r="E33" s="43">
        <v>0.01</v>
      </c>
      <c r="F33" s="43">
        <v>0.03</v>
      </c>
      <c r="G33" s="43">
        <v>0.05</v>
      </c>
      <c r="H33" s="43">
        <v>0.05</v>
      </c>
      <c r="I33" s="43">
        <v>0.09</v>
      </c>
      <c r="J33" s="43">
        <v>0.07</v>
      </c>
      <c r="K33" s="43">
        <v>0.02</v>
      </c>
      <c r="L33" s="43">
        <v>0.03</v>
      </c>
      <c r="M33" s="43">
        <v>0.18</v>
      </c>
      <c r="N33" s="43">
        <v>0</v>
      </c>
      <c r="O33" s="43">
        <v>0.03</v>
      </c>
      <c r="P33" s="43">
        <v>0.06</v>
      </c>
      <c r="Q33" s="43">
        <v>0.02</v>
      </c>
      <c r="R33" s="43">
        <v>0.06</v>
      </c>
      <c r="S33" s="43">
        <v>0.09</v>
      </c>
      <c r="T33" s="43">
        <v>0.01</v>
      </c>
      <c r="U33" s="43">
        <v>0.07</v>
      </c>
      <c r="V33" s="43">
        <v>0.04</v>
      </c>
      <c r="W33" s="43">
        <v>0.01</v>
      </c>
      <c r="X33" s="43">
        <v>0.03</v>
      </c>
      <c r="Y33" s="43">
        <v>0.03</v>
      </c>
    </row>
    <row r="34" spans="1:25" ht="15.75">
      <c r="A34" s="5" t="s">
        <v>12</v>
      </c>
      <c r="B34" s="43">
        <v>0.17</v>
      </c>
      <c r="C34" s="43">
        <v>0.29</v>
      </c>
      <c r="D34" s="43">
        <v>0.2</v>
      </c>
      <c r="E34" s="43">
        <v>0.25</v>
      </c>
      <c r="F34" s="43">
        <v>0.23</v>
      </c>
      <c r="G34" s="43">
        <v>0.22</v>
      </c>
      <c r="H34" s="43">
        <v>0.18</v>
      </c>
      <c r="I34" s="43">
        <v>0.22</v>
      </c>
      <c r="J34" s="43">
        <v>0.53</v>
      </c>
      <c r="K34" s="43">
        <v>0.25</v>
      </c>
      <c r="L34" s="43">
        <v>0.28</v>
      </c>
      <c r="M34" s="43">
        <v>0.47</v>
      </c>
      <c r="N34" s="43">
        <v>0.11</v>
      </c>
      <c r="O34" s="43">
        <v>0.32</v>
      </c>
      <c r="P34" s="43">
        <v>0.26</v>
      </c>
      <c r="Q34" s="43">
        <v>0.22</v>
      </c>
      <c r="R34" s="43">
        <v>0.32</v>
      </c>
      <c r="S34" s="43">
        <v>0.28</v>
      </c>
      <c r="T34" s="43">
        <v>0.17</v>
      </c>
      <c r="U34" s="43">
        <v>0.39</v>
      </c>
      <c r="V34" s="43">
        <v>0.36</v>
      </c>
      <c r="W34" s="43">
        <v>0.16</v>
      </c>
      <c r="X34" s="43">
        <v>0.33</v>
      </c>
      <c r="Y34" s="43">
        <v>0.24</v>
      </c>
    </row>
    <row r="35" spans="1:25" ht="15.75">
      <c r="A35" s="5" t="s">
        <v>13</v>
      </c>
      <c r="B35" s="43">
        <v>0.26</v>
      </c>
      <c r="C35" s="43">
        <v>0.55</v>
      </c>
      <c r="D35" s="43">
        <v>0.37</v>
      </c>
      <c r="E35" s="43">
        <v>0.62</v>
      </c>
      <c r="F35" s="43">
        <v>0.53</v>
      </c>
      <c r="G35" s="43">
        <v>0.54</v>
      </c>
      <c r="H35" s="43">
        <v>0.86</v>
      </c>
      <c r="I35" s="43">
        <v>0.71</v>
      </c>
      <c r="J35" s="43">
        <v>1.22</v>
      </c>
      <c r="K35" s="43">
        <v>0.86</v>
      </c>
      <c r="L35" s="43">
        <v>0.7</v>
      </c>
      <c r="M35" s="43">
        <v>0.36</v>
      </c>
      <c r="N35" s="43">
        <v>0.2</v>
      </c>
      <c r="O35" s="43">
        <v>0.83</v>
      </c>
      <c r="P35" s="43">
        <v>0.74</v>
      </c>
      <c r="Q35" s="43">
        <v>0.58</v>
      </c>
      <c r="R35" s="43">
        <v>0.7</v>
      </c>
      <c r="S35" s="43">
        <v>0.66</v>
      </c>
      <c r="T35" s="43">
        <v>0.37</v>
      </c>
      <c r="U35" s="43">
        <v>1.14</v>
      </c>
      <c r="V35" s="43">
        <v>1</v>
      </c>
      <c r="W35" s="43">
        <v>0.34</v>
      </c>
      <c r="X35" s="43">
        <v>0.76</v>
      </c>
      <c r="Y35" s="43">
        <v>0.57</v>
      </c>
    </row>
    <row r="36" spans="1:25" ht="15.75">
      <c r="A36" s="5" t="s">
        <v>14</v>
      </c>
      <c r="B36" s="43">
        <f>SUM(B30:B35)</f>
        <v>4.56</v>
      </c>
      <c r="C36" s="43">
        <f aca="true" t="shared" si="3" ref="C36:Y36">SUM(C30:C35)</f>
        <v>7.4799999999999995</v>
      </c>
      <c r="D36" s="43">
        <f t="shared" si="3"/>
        <v>8.149999999999999</v>
      </c>
      <c r="E36" s="43">
        <f t="shared" si="3"/>
        <v>11.14</v>
      </c>
      <c r="F36" s="43">
        <f t="shared" si="3"/>
        <v>10.54</v>
      </c>
      <c r="G36" s="43">
        <f t="shared" si="3"/>
        <v>8.379999999999999</v>
      </c>
      <c r="H36" s="43">
        <f t="shared" si="3"/>
        <v>10.280000000000001</v>
      </c>
      <c r="I36" s="43">
        <f t="shared" si="3"/>
        <v>16.03</v>
      </c>
      <c r="J36" s="43">
        <f t="shared" si="3"/>
        <v>16.9</v>
      </c>
      <c r="K36" s="43">
        <f t="shared" si="3"/>
        <v>8.41</v>
      </c>
      <c r="L36" s="43">
        <f t="shared" si="3"/>
        <v>10.719999999999999</v>
      </c>
      <c r="M36" s="43">
        <f t="shared" si="3"/>
        <v>12.040000000000001</v>
      </c>
      <c r="N36" s="43">
        <f t="shared" si="3"/>
        <v>3.4899999999999998</v>
      </c>
      <c r="O36" s="43">
        <f t="shared" si="3"/>
        <v>11.02</v>
      </c>
      <c r="P36" s="43">
        <f t="shared" si="3"/>
        <v>10.3</v>
      </c>
      <c r="Q36" s="43">
        <f t="shared" si="3"/>
        <v>7.769999999999999</v>
      </c>
      <c r="R36" s="43">
        <f t="shared" si="3"/>
        <v>10.24</v>
      </c>
      <c r="S36" s="43">
        <f t="shared" si="3"/>
        <v>14.929999999999998</v>
      </c>
      <c r="T36" s="43">
        <f t="shared" si="3"/>
        <v>6.249999999999999</v>
      </c>
      <c r="U36" s="43">
        <f t="shared" si="3"/>
        <v>10.430000000000001</v>
      </c>
      <c r="V36" s="43">
        <f t="shared" si="3"/>
        <v>11.549999999999999</v>
      </c>
      <c r="W36" s="43">
        <f t="shared" si="3"/>
        <v>4.84</v>
      </c>
      <c r="X36" s="43">
        <f t="shared" si="3"/>
        <v>9.629999999999999</v>
      </c>
      <c r="Y36" s="43">
        <f t="shared" si="3"/>
        <v>8.14</v>
      </c>
    </row>
    <row r="37" spans="1:25" ht="15.75">
      <c r="A37" s="5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ht="15.75">
      <c r="A38" s="5" t="s">
        <v>15</v>
      </c>
      <c r="B38" s="43">
        <f>+B27+B36</f>
        <v>18.07</v>
      </c>
      <c r="C38" s="43">
        <f aca="true" t="shared" si="4" ref="C38:Y38">+C27+C36</f>
        <v>24.04</v>
      </c>
      <c r="D38" s="43">
        <f t="shared" si="4"/>
        <v>23.26</v>
      </c>
      <c r="E38" s="43">
        <f t="shared" si="4"/>
        <v>27.07</v>
      </c>
      <c r="F38" s="43">
        <f t="shared" si="4"/>
        <v>24.9</v>
      </c>
      <c r="G38" s="43">
        <f t="shared" si="4"/>
        <v>21.93</v>
      </c>
      <c r="H38" s="43">
        <f t="shared" si="4"/>
        <v>24.35</v>
      </c>
      <c r="I38" s="43">
        <f t="shared" si="4"/>
        <v>31.14</v>
      </c>
      <c r="J38" s="43">
        <f t="shared" si="4"/>
        <v>32.309999999999995</v>
      </c>
      <c r="K38" s="43">
        <f t="shared" si="4"/>
        <v>24.24</v>
      </c>
      <c r="L38" s="43">
        <f t="shared" si="4"/>
        <v>25.89</v>
      </c>
      <c r="M38" s="43">
        <f t="shared" si="4"/>
        <v>25.009999999999998</v>
      </c>
      <c r="N38" s="43">
        <f t="shared" si="4"/>
        <v>15.22</v>
      </c>
      <c r="O38" s="43">
        <f t="shared" si="4"/>
        <v>26.049999999999997</v>
      </c>
      <c r="P38" s="43">
        <f t="shared" si="4"/>
        <v>24.080000000000002</v>
      </c>
      <c r="Q38" s="43">
        <f t="shared" si="4"/>
        <v>23.32</v>
      </c>
      <c r="R38" s="43">
        <f t="shared" si="4"/>
        <v>25.59</v>
      </c>
      <c r="S38" s="43">
        <f t="shared" si="4"/>
        <v>33.279999999999994</v>
      </c>
      <c r="T38" s="43">
        <f t="shared" si="4"/>
        <v>22.39</v>
      </c>
      <c r="U38" s="43">
        <f t="shared" si="4"/>
        <v>23.490000000000002</v>
      </c>
      <c r="V38" s="43">
        <f t="shared" si="4"/>
        <v>26.849999999999998</v>
      </c>
      <c r="W38" s="43">
        <f t="shared" si="4"/>
        <v>17.86</v>
      </c>
      <c r="X38" s="43">
        <f t="shared" si="4"/>
        <v>22.509999999999998</v>
      </c>
      <c r="Y38" s="43">
        <f t="shared" si="4"/>
        <v>22.28</v>
      </c>
    </row>
    <row r="39" spans="1:25" ht="15.75">
      <c r="A39" s="5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5" t="s">
        <v>16</v>
      </c>
      <c r="B40" s="43">
        <f>+B10-B38</f>
        <v>-4.6800000000000015</v>
      </c>
      <c r="C40" s="43">
        <f aca="true" t="shared" si="5" ref="C40:Y40">+C10-C38</f>
        <v>-5.869999999999997</v>
      </c>
      <c r="D40" s="43">
        <f t="shared" si="5"/>
        <v>-4.090000000000003</v>
      </c>
      <c r="E40" s="43">
        <f t="shared" si="5"/>
        <v>-12.54</v>
      </c>
      <c r="F40" s="43">
        <f t="shared" si="5"/>
        <v>-8.9</v>
      </c>
      <c r="G40" s="43">
        <f t="shared" si="5"/>
        <v>-6.82</v>
      </c>
      <c r="H40" s="43">
        <f t="shared" si="5"/>
        <v>-9.520000000000001</v>
      </c>
      <c r="I40" s="43">
        <f t="shared" si="5"/>
        <v>-15.66</v>
      </c>
      <c r="J40" s="43">
        <f t="shared" si="5"/>
        <v>-16.419999999999995</v>
      </c>
      <c r="K40" s="43">
        <f t="shared" si="5"/>
        <v>-8.319999999999997</v>
      </c>
      <c r="L40" s="43">
        <f t="shared" si="5"/>
        <v>-10.9</v>
      </c>
      <c r="M40" s="43">
        <f t="shared" si="5"/>
        <v>-9.329999999999998</v>
      </c>
      <c r="N40" s="43">
        <f t="shared" si="5"/>
        <v>-0.09000000000000163</v>
      </c>
      <c r="O40" s="43">
        <f t="shared" si="5"/>
        <v>-10.299999999999997</v>
      </c>
      <c r="P40" s="43">
        <f t="shared" si="5"/>
        <v>-8.590000000000002</v>
      </c>
      <c r="Q40" s="43">
        <f t="shared" si="5"/>
        <v>-7.02</v>
      </c>
      <c r="R40" s="43">
        <f t="shared" si="5"/>
        <v>-11.129999999999999</v>
      </c>
      <c r="S40" s="43">
        <f t="shared" si="5"/>
        <v>-15.299999999999997</v>
      </c>
      <c r="T40" s="43">
        <f t="shared" si="5"/>
        <v>-8.370000000000001</v>
      </c>
      <c r="U40" s="43">
        <f t="shared" si="5"/>
        <v>-7.690000000000001</v>
      </c>
      <c r="V40" s="43">
        <f t="shared" si="5"/>
        <v>-9.299999999999997</v>
      </c>
      <c r="W40" s="43">
        <f t="shared" si="5"/>
        <v>-4.25</v>
      </c>
      <c r="X40" s="43">
        <f t="shared" si="5"/>
        <v>-7.419999999999998</v>
      </c>
      <c r="Y40" s="43">
        <f t="shared" si="5"/>
        <v>-7.5</v>
      </c>
    </row>
    <row r="41" spans="1:25" ht="15.75">
      <c r="A41" s="5" t="s">
        <v>17</v>
      </c>
      <c r="B41" s="43">
        <f>+B10-B27</f>
        <v>-0.12000000000000277</v>
      </c>
      <c r="C41" s="43">
        <f aca="true" t="shared" si="6" ref="C41:Y41">C10-C27</f>
        <v>1.610000000000003</v>
      </c>
      <c r="D41" s="43">
        <f t="shared" si="6"/>
        <v>4.059999999999995</v>
      </c>
      <c r="E41" s="43">
        <f t="shared" si="6"/>
        <v>-1.3999999999999986</v>
      </c>
      <c r="F41" s="43">
        <f t="shared" si="6"/>
        <v>1.6399999999999988</v>
      </c>
      <c r="G41" s="43">
        <f t="shared" si="6"/>
        <v>1.5599999999999987</v>
      </c>
      <c r="H41" s="43">
        <f t="shared" si="6"/>
        <v>0.7599999999999998</v>
      </c>
      <c r="I41" s="43">
        <f t="shared" si="6"/>
        <v>0.370000000000001</v>
      </c>
      <c r="J41" s="43">
        <f t="shared" si="6"/>
        <v>0.4800000000000004</v>
      </c>
      <c r="K41" s="43">
        <f t="shared" si="6"/>
        <v>0.09000000000000341</v>
      </c>
      <c r="L41" s="43">
        <f t="shared" si="6"/>
        <v>-0.1800000000000015</v>
      </c>
      <c r="M41" s="43">
        <f t="shared" si="6"/>
        <v>2.710000000000001</v>
      </c>
      <c r="N41" s="43">
        <f t="shared" si="6"/>
        <v>3.3999999999999986</v>
      </c>
      <c r="O41" s="43">
        <f t="shared" si="6"/>
        <v>0.7200000000000024</v>
      </c>
      <c r="P41" s="43">
        <f t="shared" si="6"/>
        <v>1.709999999999999</v>
      </c>
      <c r="Q41" s="43">
        <f t="shared" si="6"/>
        <v>0.75</v>
      </c>
      <c r="R41" s="43">
        <f t="shared" si="6"/>
        <v>-0.8899999999999988</v>
      </c>
      <c r="S41" s="43">
        <f t="shared" si="6"/>
        <v>-0.370000000000001</v>
      </c>
      <c r="T41" s="43">
        <f t="shared" si="6"/>
        <v>-2.120000000000001</v>
      </c>
      <c r="U41" s="43">
        <f t="shared" si="6"/>
        <v>2.7399999999999984</v>
      </c>
      <c r="V41" s="43">
        <f t="shared" si="6"/>
        <v>2.2500000000000018</v>
      </c>
      <c r="W41" s="43">
        <f t="shared" si="6"/>
        <v>0.5899999999999999</v>
      </c>
      <c r="X41" s="43">
        <f t="shared" si="6"/>
        <v>2.210000000000001</v>
      </c>
      <c r="Y41" s="43">
        <f t="shared" si="6"/>
        <v>0.6400000000000006</v>
      </c>
    </row>
    <row r="42" spans="1:25" ht="5.25" customHeight="1" thickBot="1">
      <c r="A42" s="9"/>
      <c r="B42" s="9"/>
      <c r="C42" s="9"/>
      <c r="D42" s="9"/>
      <c r="E42" s="9"/>
      <c r="F42" s="9"/>
      <c r="G42" s="9"/>
      <c r="H42" s="9"/>
      <c r="I42" s="37" t="s">
        <v>81</v>
      </c>
      <c r="J42" s="9"/>
      <c r="K42" s="9"/>
      <c r="L42" s="9"/>
      <c r="M42" s="9"/>
      <c r="N42" s="9"/>
      <c r="O42" s="9"/>
      <c r="Y42" t="s">
        <v>40</v>
      </c>
    </row>
    <row r="43" spans="1:25" ht="15.75">
      <c r="A43" s="5" t="s">
        <v>18</v>
      </c>
      <c r="B43" s="13"/>
      <c r="C43" s="13" t="s">
        <v>38</v>
      </c>
      <c r="D43" s="13" t="s">
        <v>38</v>
      </c>
      <c r="E43" s="13" t="s">
        <v>40</v>
      </c>
      <c r="F43" s="13" t="s">
        <v>40</v>
      </c>
      <c r="G43" s="13" t="s">
        <v>40</v>
      </c>
      <c r="H43" s="13" t="s">
        <v>40</v>
      </c>
      <c r="I43" s="32"/>
      <c r="J43" s="13" t="s">
        <v>40</v>
      </c>
      <c r="K43" s="13" t="s">
        <v>40</v>
      </c>
      <c r="L43" s="13" t="s">
        <v>40</v>
      </c>
      <c r="M43" s="13" t="s">
        <v>40</v>
      </c>
      <c r="N43" s="13" t="s">
        <v>40</v>
      </c>
      <c r="O43" s="13" t="s">
        <v>40</v>
      </c>
      <c r="P43" s="36" t="s">
        <v>40</v>
      </c>
      <c r="Q43" s="36" t="s">
        <v>40</v>
      </c>
      <c r="R43" s="36" t="s">
        <v>40</v>
      </c>
      <c r="S43" s="20" t="s">
        <v>40</v>
      </c>
      <c r="T43" s="20" t="s">
        <v>40</v>
      </c>
      <c r="U43" s="20" t="s">
        <v>40</v>
      </c>
      <c r="V43" s="20" t="s">
        <v>40</v>
      </c>
      <c r="W43" s="20" t="s">
        <v>60</v>
      </c>
      <c r="X43" s="20" t="s">
        <v>40</v>
      </c>
      <c r="Y43" s="20" t="s">
        <v>40</v>
      </c>
    </row>
    <row r="44" spans="1:25" ht="15.75">
      <c r="A44" s="5" t="s">
        <v>19</v>
      </c>
      <c r="B44" s="33">
        <v>1023</v>
      </c>
      <c r="C44" s="33">
        <v>1059</v>
      </c>
      <c r="D44" s="32">
        <v>292</v>
      </c>
      <c r="E44" s="32">
        <v>136</v>
      </c>
      <c r="F44" s="32">
        <v>133</v>
      </c>
      <c r="G44" s="32">
        <v>151</v>
      </c>
      <c r="H44" s="32">
        <v>115</v>
      </c>
      <c r="I44" s="32">
        <v>79</v>
      </c>
      <c r="J44" s="32">
        <v>99</v>
      </c>
      <c r="K44" s="32">
        <v>157</v>
      </c>
      <c r="L44" s="32">
        <v>100</v>
      </c>
      <c r="M44" s="32">
        <v>134</v>
      </c>
      <c r="N44" s="33">
        <v>2348</v>
      </c>
      <c r="O44" s="32">
        <v>128</v>
      </c>
      <c r="P44" s="32">
        <v>97</v>
      </c>
      <c r="Q44" s="32">
        <v>316</v>
      </c>
      <c r="R44" s="32">
        <v>89</v>
      </c>
      <c r="S44" s="32">
        <v>116</v>
      </c>
      <c r="T44" s="32">
        <v>471</v>
      </c>
      <c r="U44" s="32">
        <v>133</v>
      </c>
      <c r="V44" s="32">
        <v>133</v>
      </c>
      <c r="W44" s="32">
        <v>699</v>
      </c>
      <c r="X44" s="32">
        <v>101</v>
      </c>
      <c r="Y44" s="32">
        <v>170</v>
      </c>
    </row>
    <row r="45" spans="1:25" ht="15.75">
      <c r="A45" s="5" t="s">
        <v>20</v>
      </c>
      <c r="B45" s="33">
        <v>20031</v>
      </c>
      <c r="C45" s="33">
        <v>17613</v>
      </c>
      <c r="D45" s="33">
        <v>17531</v>
      </c>
      <c r="E45" s="33">
        <v>18013</v>
      </c>
      <c r="F45" s="33">
        <v>18518</v>
      </c>
      <c r="G45" s="33">
        <v>18063</v>
      </c>
      <c r="H45" s="33">
        <v>19581</v>
      </c>
      <c r="I45" s="33">
        <v>13527</v>
      </c>
      <c r="J45" s="33">
        <v>18565</v>
      </c>
      <c r="K45" s="33">
        <v>20995</v>
      </c>
      <c r="L45" s="33">
        <v>19416</v>
      </c>
      <c r="M45" s="33">
        <v>15865</v>
      </c>
      <c r="N45" s="33">
        <v>16926</v>
      </c>
      <c r="O45" s="33">
        <v>19165</v>
      </c>
      <c r="P45" s="33">
        <v>18005</v>
      </c>
      <c r="Q45" s="33">
        <v>18309</v>
      </c>
      <c r="R45" s="33">
        <v>19146</v>
      </c>
      <c r="S45" s="33">
        <v>14641</v>
      </c>
      <c r="T45" s="33">
        <v>17100</v>
      </c>
      <c r="U45" s="33">
        <v>18125</v>
      </c>
      <c r="V45" s="33">
        <v>18988</v>
      </c>
      <c r="W45" s="33">
        <v>23536</v>
      </c>
      <c r="X45" s="33">
        <v>19889</v>
      </c>
      <c r="Y45" s="33">
        <v>19161</v>
      </c>
    </row>
    <row r="46" spans="1:25" ht="15.75">
      <c r="A46" s="5" t="s">
        <v>22</v>
      </c>
      <c r="B46" s="32">
        <v>9.82</v>
      </c>
      <c r="C46" s="32">
        <v>37.13</v>
      </c>
      <c r="D46" s="32">
        <v>9.51</v>
      </c>
      <c r="E46" s="32">
        <v>1.3</v>
      </c>
      <c r="F46" s="32">
        <v>2.38</v>
      </c>
      <c r="G46" s="32">
        <v>5.69</v>
      </c>
      <c r="H46" s="32">
        <v>2.27</v>
      </c>
      <c r="I46" s="32">
        <v>0.78</v>
      </c>
      <c r="J46" s="32">
        <v>2.38</v>
      </c>
      <c r="K46" s="32">
        <v>21.34</v>
      </c>
      <c r="L46" s="32">
        <v>5.24</v>
      </c>
      <c r="M46" s="32">
        <v>0.35</v>
      </c>
      <c r="N46" s="32">
        <v>64.03</v>
      </c>
      <c r="O46" s="32">
        <v>6</v>
      </c>
      <c r="P46" s="32">
        <v>2.76</v>
      </c>
      <c r="Q46" s="32">
        <v>6.94</v>
      </c>
      <c r="R46" s="32">
        <v>13.06</v>
      </c>
      <c r="S46" s="32">
        <v>1.69</v>
      </c>
      <c r="T46" s="32">
        <v>17.68</v>
      </c>
      <c r="U46" s="32">
        <v>7.47</v>
      </c>
      <c r="V46" s="32">
        <v>6.96</v>
      </c>
      <c r="W46" s="32">
        <v>36.82</v>
      </c>
      <c r="X46" s="32">
        <v>7.13</v>
      </c>
      <c r="Y46" s="32">
        <v>7.81</v>
      </c>
    </row>
    <row r="47" spans="1:25" ht="15.75">
      <c r="A47" s="5" t="s">
        <v>21</v>
      </c>
      <c r="B47" s="32">
        <v>99</v>
      </c>
      <c r="C47" s="32">
        <v>180</v>
      </c>
      <c r="D47" s="32">
        <v>66</v>
      </c>
      <c r="E47" s="32">
        <v>10</v>
      </c>
      <c r="F47" s="32">
        <v>18</v>
      </c>
      <c r="G47" s="32">
        <v>58</v>
      </c>
      <c r="H47" s="32">
        <v>27</v>
      </c>
      <c r="I47" s="32">
        <v>3</v>
      </c>
      <c r="J47" s="32">
        <v>8</v>
      </c>
      <c r="K47" s="32">
        <v>57</v>
      </c>
      <c r="L47" s="32">
        <v>20</v>
      </c>
      <c r="M47" s="32">
        <v>18</v>
      </c>
      <c r="N47" s="32">
        <v>285</v>
      </c>
      <c r="O47" s="32">
        <v>24</v>
      </c>
      <c r="P47" s="32">
        <v>22</v>
      </c>
      <c r="Q47" s="32">
        <v>8</v>
      </c>
      <c r="R47" s="32">
        <v>20</v>
      </c>
      <c r="S47" s="32">
        <v>5</v>
      </c>
      <c r="T47" s="32">
        <v>56</v>
      </c>
      <c r="U47" s="32">
        <v>11</v>
      </c>
      <c r="V47" s="32">
        <v>24</v>
      </c>
      <c r="W47" s="32">
        <v>80</v>
      </c>
      <c r="X47" s="32">
        <v>20</v>
      </c>
      <c r="Y47" s="32">
        <v>28</v>
      </c>
    </row>
    <row r="48" spans="1:25" ht="15.75">
      <c r="A48" s="5" t="s">
        <v>35</v>
      </c>
      <c r="B48" s="4">
        <v>0.32</v>
      </c>
      <c r="C48" s="4">
        <v>0</v>
      </c>
      <c r="D48" s="4">
        <v>0</v>
      </c>
      <c r="E48" s="4">
        <v>1.08</v>
      </c>
      <c r="F48" s="4">
        <v>0.13</v>
      </c>
      <c r="G48" s="4">
        <v>0.05</v>
      </c>
      <c r="H48" s="4">
        <v>0.9</v>
      </c>
      <c r="I48" s="4">
        <v>0</v>
      </c>
      <c r="J48" s="4">
        <v>7.49</v>
      </c>
      <c r="K48" s="4">
        <v>0.15</v>
      </c>
      <c r="L48" s="4">
        <v>0.72</v>
      </c>
      <c r="M48" s="4">
        <v>0</v>
      </c>
      <c r="N48" s="4">
        <v>0</v>
      </c>
      <c r="O48" s="4">
        <v>0.4</v>
      </c>
      <c r="P48" s="3">
        <v>0.43</v>
      </c>
      <c r="Q48" s="3">
        <v>5.36</v>
      </c>
      <c r="R48" s="3">
        <v>0.59</v>
      </c>
      <c r="S48" s="4">
        <v>0</v>
      </c>
      <c r="T48" s="4">
        <v>0.08</v>
      </c>
      <c r="U48" s="4">
        <v>2.44</v>
      </c>
      <c r="V48" s="4">
        <v>0</v>
      </c>
      <c r="W48" s="4">
        <v>0.56</v>
      </c>
      <c r="X48" s="4">
        <v>0.82</v>
      </c>
      <c r="Y48" s="4">
        <v>0.59</v>
      </c>
    </row>
    <row r="49" spans="1:15" ht="5.25" customHeight="1" thickBo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25" ht="5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15" ht="15.75">
      <c r="A51" s="15" t="s">
        <v>86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5.75">
      <c r="A52" s="5" t="s">
        <v>62</v>
      </c>
      <c r="B52" s="12"/>
      <c r="C52" s="13"/>
      <c r="D52" s="13"/>
      <c r="E52" s="13"/>
      <c r="F52" s="13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5.75">
      <c r="A53" s="16" t="s">
        <v>23</v>
      </c>
      <c r="B53" s="12"/>
      <c r="C53" s="13"/>
      <c r="D53" s="13"/>
      <c r="E53" s="13"/>
      <c r="F53" s="13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5.75">
      <c r="A54" s="8" t="s">
        <v>63</v>
      </c>
      <c r="B54" s="12"/>
      <c r="C54" s="11"/>
      <c r="D54" s="11"/>
      <c r="E54" s="11"/>
      <c r="F54" s="11"/>
      <c r="G54" s="13"/>
      <c r="H54" s="13"/>
      <c r="I54" s="17"/>
      <c r="J54" s="17"/>
      <c r="K54" s="17"/>
      <c r="L54" s="11"/>
      <c r="M54" s="11"/>
      <c r="N54" s="11"/>
      <c r="O54" s="11"/>
    </row>
    <row r="55" spans="1:15" ht="15.75">
      <c r="A55" s="49" t="s">
        <v>87</v>
      </c>
      <c r="B55" s="13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Milk production costs and returns per hundredweight (cwt) sold, by State and size of operation, 2005</dc:title>
  <dc:subject>agricultural economics</dc:subject>
  <dc:creator>William McBride</dc:creator>
  <cp:keywords>milk, production costs, returns</cp:keywords>
  <dc:description/>
  <cp:lastModifiedBy>lmcreek</cp:lastModifiedBy>
  <cp:lastPrinted>2011-09-08T18:25:47Z</cp:lastPrinted>
  <dcterms:created xsi:type="dcterms:W3CDTF">2001-08-28T12:43:18Z</dcterms:created>
  <dcterms:modified xsi:type="dcterms:W3CDTF">2012-01-30T16:14:02Z</dcterms:modified>
  <cp:category>milk, production costs, returns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