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usdagcc-my.sharepoint.com/personal/lauren_miller2_usda_gov/Documents/Desktop/"/>
    </mc:Choice>
  </mc:AlternateContent>
  <xr:revisionPtr revIDLastSave="459" documentId="8_{1576E1C3-CBF6-4666-8030-BEC047E64643}" xr6:coauthVersionLast="47" xr6:coauthVersionMax="47" xr10:uidLastSave="{6E2E5D9B-D4AA-4237-9D55-840035014727}"/>
  <bookViews>
    <workbookView xWindow="-108" yWindow="-108" windowWidth="23256" windowHeight="12576" xr2:uid="{11A55527-349F-448F-9399-3C33744C7E5C}"/>
  </bookViews>
  <sheets>
    <sheet name="Introduction" sheetId="12" r:id="rId1"/>
    <sheet name="Search Instructions" sheetId="11" r:id="rId2"/>
    <sheet name="Publications" sheetId="8" r:id="rId3"/>
    <sheet name="Summary Statistics" sheetId="1" r:id="rId4"/>
  </sheets>
  <definedNames>
    <definedName name="_xlnm._FilterDatabase" localSheetId="2" hidden="1">Publications!$A$1:$G$195</definedName>
    <definedName name="_xlnm._FilterDatabase" localSheetId="3" hidden="1">'Summary Statistics'!$B$1:$G$20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8" i="1" l="1"/>
  <c r="L17" i="1"/>
  <c r="F17" i="1"/>
  <c r="F16" i="1"/>
  <c r="F15" i="1"/>
  <c r="F14" i="1"/>
  <c r="F13" i="1"/>
  <c r="F12" i="1"/>
  <c r="F11" i="1"/>
  <c r="O10" i="1"/>
  <c r="F10" i="1"/>
  <c r="O9" i="1"/>
  <c r="F9" i="1"/>
  <c r="O8" i="1"/>
  <c r="F8" i="1"/>
  <c r="O7" i="1"/>
  <c r="F7" i="1"/>
  <c r="O6" i="1"/>
  <c r="F6" i="1"/>
  <c r="O5" i="1"/>
  <c r="F5" i="1"/>
  <c r="O4" i="1"/>
  <c r="F4" i="1"/>
  <c r="O3" i="1"/>
  <c r="F3" i="1"/>
  <c r="O2" i="1"/>
  <c r="F2" i="1"/>
  <c r="F20" i="1"/>
  <c r="F19" i="1"/>
  <c r="E20" i="1"/>
  <c r="E19" i="1"/>
  <c r="E18" i="1"/>
  <c r="E17" i="1"/>
  <c r="E16" i="1"/>
  <c r="E15" i="1"/>
  <c r="E14" i="1"/>
  <c r="E13" i="1"/>
  <c r="E12" i="1"/>
  <c r="E11" i="1"/>
  <c r="N10" i="1"/>
  <c r="E10" i="1"/>
  <c r="N9" i="1"/>
  <c r="E9" i="1"/>
  <c r="N8" i="1"/>
  <c r="E8" i="1"/>
  <c r="N7" i="1"/>
  <c r="E7" i="1"/>
  <c r="N6" i="1"/>
  <c r="E6" i="1"/>
  <c r="N5" i="1"/>
  <c r="E5" i="1"/>
  <c r="N4" i="1"/>
  <c r="E4" i="1"/>
  <c r="N3" i="1"/>
  <c r="E3" i="1"/>
  <c r="N2" i="1"/>
  <c r="E2" i="1"/>
  <c r="C20" i="1"/>
  <c r="C19" i="1"/>
  <c r="C18" i="1"/>
  <c r="C17" i="1"/>
  <c r="C16" i="1"/>
  <c r="L15" i="1"/>
  <c r="C15" i="1"/>
  <c r="C14" i="1"/>
  <c r="C13" i="1"/>
  <c r="C12" i="1"/>
  <c r="C11" i="1"/>
  <c r="L10" i="1"/>
  <c r="C10" i="1"/>
  <c r="L9" i="1"/>
  <c r="C9" i="1"/>
  <c r="L8" i="1"/>
  <c r="C8" i="1"/>
  <c r="L7" i="1"/>
  <c r="C7" i="1"/>
  <c r="L6" i="1"/>
  <c r="C6" i="1"/>
  <c r="L5" i="1"/>
  <c r="C5" i="1"/>
  <c r="L4" i="1"/>
  <c r="C4" i="1"/>
  <c r="L3" i="1"/>
  <c r="C3" i="1"/>
  <c r="L2" i="1"/>
  <c r="C2" i="1"/>
  <c r="D20" i="1"/>
  <c r="D19" i="1"/>
  <c r="D18" i="1"/>
  <c r="D17" i="1"/>
  <c r="D16" i="1"/>
  <c r="D15" i="1"/>
  <c r="L14" i="1"/>
  <c r="D14" i="1"/>
  <c r="D13" i="1"/>
  <c r="D12" i="1"/>
  <c r="D11" i="1"/>
  <c r="M10" i="1"/>
  <c r="D10" i="1"/>
  <c r="M9" i="1"/>
  <c r="D9" i="1"/>
  <c r="M8" i="1"/>
  <c r="D8" i="1"/>
  <c r="M7" i="1"/>
  <c r="D7" i="1"/>
  <c r="M6" i="1"/>
  <c r="D6" i="1"/>
  <c r="M5" i="1"/>
  <c r="D5" i="1"/>
  <c r="M4" i="1"/>
  <c r="D4" i="1"/>
  <c r="M3" i="1"/>
  <c r="D3" i="1"/>
  <c r="M2" i="1"/>
  <c r="D2" i="1"/>
  <c r="L16" i="1"/>
  <c r="G5" i="1" l="1"/>
  <c r="G20" i="1"/>
  <c r="G9" i="1"/>
  <c r="G19" i="1"/>
  <c r="P7" i="1"/>
  <c r="P6" i="1"/>
  <c r="G11" i="1"/>
  <c r="P3" i="1"/>
  <c r="G2" i="1"/>
  <c r="G12" i="1"/>
  <c r="P4" i="1"/>
  <c r="G4" i="1"/>
  <c r="G8" i="1"/>
  <c r="G14" i="1"/>
  <c r="P5" i="1"/>
  <c r="G10" i="1"/>
  <c r="G13" i="1"/>
  <c r="G15" i="1"/>
  <c r="G7" i="1"/>
  <c r="G18" i="1"/>
  <c r="P8" i="1"/>
  <c r="P2" i="1"/>
  <c r="P10" i="1"/>
  <c r="P9" i="1"/>
  <c r="G6" i="1"/>
  <c r="G16" i="1"/>
  <c r="G3" i="1"/>
  <c r="G1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Miller, Lauren - REE-ERS, Kansas City, MO</author>
  </authors>
  <commentList>
    <comment ref="A1" authorId="0" shapeId="0" xr:uid="{191D0086-D0AC-42F5-8A63-92EF1E4B4A72}">
      <text>
        <r>
          <rPr>
            <b/>
            <sz val="9"/>
            <color indexed="81"/>
            <rFont val="Tahoma"/>
            <family val="2"/>
          </rPr>
          <t>Miller, Lauren - REE-ERS, Kansas City, MO:</t>
        </r>
        <r>
          <rPr>
            <sz val="9"/>
            <color indexed="81"/>
            <rFont val="Tahoma"/>
            <family val="2"/>
          </rPr>
          <t xml:space="preserve">
The methodology for determining primary topic was to check the following -
1) Keywords
2) Title
3) Abstract
4) Conclusion
</t>
        </r>
      </text>
    </comment>
  </commentList>
</comments>
</file>

<file path=xl/sharedStrings.xml><?xml version="1.0" encoding="utf-8"?>
<sst xmlns="http://schemas.openxmlformats.org/spreadsheetml/2006/main" count="901" uniqueCount="576">
  <si>
    <t>FoodAPS Research Publications Citation List</t>
  </si>
  <si>
    <t>Sheets</t>
  </si>
  <si>
    <t>Name</t>
  </si>
  <si>
    <t>Contents</t>
  </si>
  <si>
    <t>Introduction</t>
  </si>
  <si>
    <r>
      <t xml:space="preserve">Variable list, project description/goals, general information </t>
    </r>
    <r>
      <rPr>
        <i/>
        <sz val="11"/>
        <color theme="1"/>
        <rFont val="Calibri"/>
        <family val="2"/>
        <scheme val="minor"/>
      </rPr>
      <t>(this sheet)</t>
    </r>
  </si>
  <si>
    <t>Instructions on how to utilize Excel to search for publications within this citation list</t>
  </si>
  <si>
    <t>Publications</t>
  </si>
  <si>
    <t>List of citations, year, type of publications, keywords, and topics</t>
  </si>
  <si>
    <t>Trends among the FoodAPS publications</t>
  </si>
  <si>
    <t>Significance</t>
  </si>
  <si>
    <t>Date added to Excel</t>
  </si>
  <si>
    <t>Date</t>
  </si>
  <si>
    <t>Date added to sheet</t>
  </si>
  <si>
    <t>Year</t>
  </si>
  <si>
    <t>Year (2014–2022)</t>
  </si>
  <si>
    <t>Year published</t>
  </si>
  <si>
    <t>Type</t>
  </si>
  <si>
    <t>Avenue of publication access</t>
  </si>
  <si>
    <t>Subtype</t>
  </si>
  <si>
    <t>Citation</t>
  </si>
  <si>
    <t>APA citation of publication</t>
  </si>
  <si>
    <t>Keywords</t>
  </si>
  <si>
    <t>Instructions on Searching for Publications by Topic</t>
  </si>
  <si>
    <t>Instructions on using Excel to search by topics, year or publication type below</t>
  </si>
  <si>
    <t>Within this spreadsheet, research outputs can be filtered by a few different categories, namely: topics,</t>
  </si>
  <si>
    <t xml:space="preserve">year published, publication type, and keywords. Below are instructions on how to use Excel features to filter. </t>
  </si>
  <si>
    <t>Step 1: Click the drop-down arrow next to Main Topics (column G) on the Publications sheet, go to Text Filters and click on Contains.</t>
  </si>
  <si>
    <r>
      <rPr>
        <u/>
        <sz val="11"/>
        <color theme="1"/>
        <rFont val="Calibri"/>
        <family val="2"/>
        <scheme val="minor"/>
      </rPr>
      <t>Option 1</t>
    </r>
    <r>
      <rPr>
        <sz val="11"/>
        <color theme="1"/>
        <rFont val="Calibri"/>
        <family val="2"/>
        <scheme val="minor"/>
      </rPr>
      <t>: Filter by one topic</t>
    </r>
  </si>
  <si>
    <r>
      <rPr>
        <u/>
        <sz val="11"/>
        <color theme="1"/>
        <rFont val="Calibri"/>
        <family val="2"/>
        <scheme val="minor"/>
      </rPr>
      <t>Option 2</t>
    </r>
    <r>
      <rPr>
        <sz val="11"/>
        <color theme="1"/>
        <rFont val="Calibri"/>
        <family val="2"/>
        <scheme val="minor"/>
      </rPr>
      <t xml:space="preserve">: Filter by two topics to explore interdisciplinary research </t>
    </r>
    <r>
      <rPr>
        <i/>
        <sz val="11"/>
        <color theme="1"/>
        <rFont val="Calibri"/>
        <family val="2"/>
        <scheme val="minor"/>
      </rPr>
      <t>(note: not all pairs of topics will have matches)</t>
    </r>
  </si>
  <si>
    <t xml:space="preserve">Step 2: Copy or type (match exact spelling and format) chosen topic from list at right (Option 1). Option 2: Add a second topic by selecting "And" and "contains" from the drop-down menu, and add another topic. </t>
  </si>
  <si>
    <t>Instructions on Searching for Publications by Year or Publication Type</t>
  </si>
  <si>
    <t>To filter by year or publication, simply choose the desired option from the drop-down menu.</t>
  </si>
  <si>
    <t>Instructions on Searching for Publications by Keywords</t>
  </si>
  <si>
    <t>To search for keywords (or alternatively to look for keywords within a citation), click the drop-down menu, type your keywords, then select all and hit okay.</t>
  </si>
  <si>
    <t>(Also, to search for a word anywhere on the Publication List use Ctrl + F.)</t>
  </si>
  <si>
    <t>To clear a filter from any column, simply open the drop-down menu and select "Clear Filter From Keywords."</t>
  </si>
  <si>
    <t>ERR-292</t>
  </si>
  <si>
    <t>Food tax, restaurant tax, grocery taxes, food expenditure, Supplemental Nutrition
Assistance Program, SNAP, FoodAPS, food at home, FAH, food away from home, FAFH</t>
  </si>
  <si>
    <t xml:space="preserve">Amber Waves </t>
  </si>
  <si>
    <t>ERR-269</t>
  </si>
  <si>
    <t>Healthy Eating Index, FoodAPS, food security, food purchase</t>
  </si>
  <si>
    <t>ERR-268</t>
  </si>
  <si>
    <t>WIC, food assistance, whole-grain bread, whole grains, InfoScan, FoodAPS data</t>
  </si>
  <si>
    <t>TB-1947</t>
  </si>
  <si>
    <t>FoodAPS, missing quantities, Healthy Eating Index, ERS food groups</t>
  </si>
  <si>
    <t>EIB-198</t>
  </si>
  <si>
    <t>FoodAPS, food purchasing, SNAP, food store access, food away from home,
food at home, Healthy Eating Index-2010, nutrition quality</t>
  </si>
  <si>
    <t>ERR-251</t>
  </si>
  <si>
    <t>convenience food, food expenditure, meal preparation, fast food, restaurant,
demand, SNAP, food access, time constraint, price</t>
  </si>
  <si>
    <t>EIB-196</t>
  </si>
  <si>
    <t>food away from home (FAFH), food at home (FAH), diet, nutrition, health, food
assistance, food consumption, school lunch programs, fast food, quick service, limited service,
full service, food expenditures, the Great Recession, Healthy Eating Index (HEI), Food
Acquisition and Purchases Survey (FoodAPS), Food Expenditure Series, National Health and
Nutrition Examination Survey (NHANES), menu labeling, restaurant location</t>
  </si>
  <si>
    <t>ERR-242</t>
  </si>
  <si>
    <t>direct-to-consumer marketing, farmers markets, fruits and vegetables,
roadside stands, food expenditures, FoodAPS data</t>
  </si>
  <si>
    <t>ERR-247</t>
  </si>
  <si>
    <t>FoodAPS, National Household Food Acquisition and Purchase Survey, HEI,
Healthy Eating Index, Nutrition Information Use Index, FAFH, food away from home, FAH, food at home</t>
  </si>
  <si>
    <t>EIB-179</t>
  </si>
  <si>
    <t>FoodAPS, National Household Food Acquisition and Purchase Survey,
obesity, children, food environment, HEI, Healthy Eating Index</t>
  </si>
  <si>
    <t>TB-1946</t>
  </si>
  <si>
    <t>IRI, Consumer Network, scanner data, food at home, food expenditures</t>
  </si>
  <si>
    <t>EIB-176</t>
  </si>
  <si>
    <t>FoodAPS, National Household Food Acquisition and Purchase Survey,
food expenditures, Supplemental Nutrition Assistance Program, SNAP, food insecurity,
SNAP benefit cycle</t>
  </si>
  <si>
    <t>EIB-180</t>
  </si>
  <si>
    <t>foodstore access, food expenditures, FoodAPS, food away from home,
restaurants, Supplemental Nutrition Assistance Program (SNAP), low-income households</t>
  </si>
  <si>
    <t>EIB-157</t>
  </si>
  <si>
    <t>National Household Food Acquisition and Purchase Survey, food expenditures,
SNAP participation</t>
  </si>
  <si>
    <t>Contractor Report</t>
  </si>
  <si>
    <r>
      <t xml:space="preserve">Cole, N., &amp; Baxter, C. (2016). Lessons learned from the design and implementation of the national household food acquisition and purchase survey (FoodAPS). </t>
    </r>
    <r>
      <rPr>
        <i/>
        <sz val="12"/>
        <color theme="1"/>
        <rFont val="Times New Roman"/>
        <family val="1"/>
      </rPr>
      <t>Mathematica Policy Research.</t>
    </r>
  </si>
  <si>
    <t>ERR-207</t>
  </si>
  <si>
    <t>WIC, cost containment, cold cereal, unit value, FoodAPS data</t>
  </si>
  <si>
    <t>EIB-156</t>
  </si>
  <si>
    <t>FoodAPS, food acquisitions, free food, SNAP, food expenditure, food away
from home, supermarkets, restaurants, school meals</t>
  </si>
  <si>
    <r>
      <t xml:space="preserve">Ver Ploeg, M., &amp; Rahkovsky, I. (2016). </t>
    </r>
    <r>
      <rPr>
        <i/>
        <sz val="12"/>
        <color theme="1"/>
        <rFont val="Times New Roman"/>
        <family val="1"/>
      </rPr>
      <t>Recent evidence on the effects of food store access on food choice and diet quality</t>
    </r>
    <r>
      <rPr>
        <sz val="12"/>
        <color theme="1"/>
        <rFont val="Times New Roman"/>
        <family val="1"/>
      </rPr>
      <t>. Amber Waves.</t>
    </r>
  </si>
  <si>
    <t>Morrison, R., &amp; Mancino, L. (2015). Most US households do their main grocery shopping at supermarkets and supercenters regardless of income. Amber Waves.</t>
  </si>
  <si>
    <t>EIB-138</t>
  </si>
  <si>
    <t>FoodAPS, food expenditures, food shopping patterns, Supplemental Nutrition
Assistance Program (SNAP), Special Supplemental Nutrition Assistance Program for Women, Infants, and Children (WIC), food security</t>
  </si>
  <si>
    <t>Food security,
Food insecurity,
Food insufficiency,
Food access,
Food store choice,
Disability</t>
  </si>
  <si>
    <t>Nutrient database, Food composition, Public-private partnership, Open data, Collaboration, Nutrition research, Branded foods, Private label foods</t>
  </si>
  <si>
    <t>Informational</t>
  </si>
  <si>
    <t>Front-of-package claims,
Front-of-package imagery,
Food labeling,
Food marketing,
Health claims,
Fruit drinks</t>
  </si>
  <si>
    <t>FoodAPS-1
Branded foods
Food Pattern Equivalents Database
Food and Nutrient Database for Dietary Studies
SR-Legacy foods
Healthy Eating Index</t>
  </si>
  <si>
    <t>American Rescue Plan, Supplemental Nutrition Assistance Program, SNAP, SNAP benefits, Thrifty Food Plan</t>
  </si>
  <si>
    <t>fruit juice, fortification, expenditures, 
micronutrients, double-hurdle model</t>
  </si>
  <si>
    <t>SNAP; food stamps; food
banks; food pantry; food
security; food policy;
sociodemographics</t>
  </si>
  <si>
    <t>Front-of-package claims
Front-of-package imagery
Food labeling
Food marketing
Health claims
Fruit drinks</t>
  </si>
  <si>
    <t>Obesity, behavioral insights, food waste labelling, dietary intake surveys</t>
  </si>
  <si>
    <t>home food environment, home food inventory, home food availability, food environment quality, FoodAPS</t>
  </si>
  <si>
    <t>diet quality, school meals, unconditional quantile regression</t>
  </si>
  <si>
    <t>Diet cost, Diet quality, HEI, AHEI, NHANES</t>
  </si>
  <si>
    <t>sustainability, food system, integration, NHANES, environment, economic, climate
change, diets, nutrition, natural resource use</t>
  </si>
  <si>
    <t>Food security, Food acquisition, Community food assistance, Social networks, Growing food, Hunting, Fishing</t>
  </si>
  <si>
    <t>Food acquisition, community food sources, social networks, household food production, dietary quality</t>
  </si>
  <si>
    <t>food store choice, diet quality, obesity, body mass index, heterogeneities, FoodAPS</t>
  </si>
  <si>
    <t>Charitable food assistance, Nutritional quality, Food insecurity, SNAP, Low-income households</t>
  </si>
  <si>
    <t>Shopping distance, Grocery store type, Transportation, Farmers’market, Food bank/pantry</t>
  </si>
  <si>
    <t>Food purchasing, food stores, food system,
market basket, regional food system</t>
  </si>
  <si>
    <t>food at home, food away from home, TETRAD, directed acyclic graphs, machine learning</t>
  </si>
  <si>
    <t>disparities; food access; vegetable intake</t>
  </si>
  <si>
    <t>Diet, Restaurants, Inflammation</t>
  </si>
  <si>
    <t>Supplemental Nutrition Assistance Program; FoodAPS; Healthy Eating Index; community
food program; food-at-home acquisitions</t>
  </si>
  <si>
    <t>Food waste, Diet quality, Time use, COVID-19</t>
  </si>
  <si>
    <t>Mediation analysis, SNAP benefit cycle, Supplemental
Nutrition Assistance Program (SNAP), Unit price</t>
  </si>
  <si>
    <t>food access, food retail, FoodAPS, travel distance</t>
  </si>
  <si>
    <t>Judgment errors,
Numerical estimation,
Word vectors,
Knowledge representation,
Cognitive model,
Semantic cognition</t>
  </si>
  <si>
    <t>SNAP
Expenditure smoothing</t>
  </si>
  <si>
    <t>Supplemental Nutrition Assistance Program, SNAP generosity, Food stamps, Thrifty Food Plan</t>
  </si>
  <si>
    <t>Food waste, Cost, Expenditure, Sustainability, NHANES, FoodAPS, LAFA</t>
  </si>
  <si>
    <t>FoodAPS, Food Expenditure Poverty, SNAP Benefits</t>
  </si>
  <si>
    <t>cluster model, Food Acquisition and Purchase Survey (FoodAPS), food expenditure, food tax,
Supplemental Nutrition Assistance Program</t>
  </si>
  <si>
    <t>Local food systems, Rural development, Informal economy</t>
  </si>
  <si>
    <t>Diary surveys, Imputation, Item nonresponse error,
National Household Food Acquisition and Purchase Survey (FoodAPS)</t>
  </si>
  <si>
    <t>Multi-day diary surveys, Latent class analysis, Response patterns, Adaptive survey designs</t>
  </si>
  <si>
    <t>Supplemental Nutrition Assistance Program, Household budgets, Food-at-home spending, Geographic price variation</t>
  </si>
  <si>
    <t>food-away-from-home, tipping, restaurant,
discrimination, food service, service quality</t>
  </si>
  <si>
    <t>SNAP, authorized, retailer, non-traditional, nutritional quality, HEI</t>
  </si>
  <si>
    <t>Supplemental Nutrition Assistance Program, Purchase restriction, Expenditures, Instrumental variables, National Household Food Acquisition and Purchase Survey</t>
  </si>
  <si>
    <t>Supplemental nutrition assistance program,
Special supplemental nutrition program for
women, infants, and children,
Maternal nutrition physiology,
Child nutritional physiology,
Diet, food, and nutrition</t>
  </si>
  <si>
    <t>SNAP; FoodAPS; food purchasing decisions; consumer behavior</t>
  </si>
  <si>
    <t>Food purchases,
Fruits and vegetables,
Monthly distribution cycle,
National Household Food Acquisition and Purchase
Survey,
Supplemental Nutrition Assistance Program</t>
  </si>
  <si>
    <t>grocery purchase quality, FoodAPS, Food Acquisition and Purchase Survey,
food purchases, sociodemographic disparities, diet quality, Healthy Eating Index</t>
  </si>
  <si>
    <t>Food shopping behavior, Shopping trip patterns, Food environment</t>
  </si>
  <si>
    <t>Food waste, household production, stochastic frontier</t>
  </si>
  <si>
    <r>
      <t xml:space="preserve">Zeballos, E., Mancino, L., &amp; Lin, B. H. (2020). Does how you pay influence the share of healthy items that you Buy? Assessing differences in nutritional quality of food purchases by payment type. </t>
    </r>
    <r>
      <rPr>
        <i/>
        <sz val="12"/>
        <color theme="1"/>
        <rFont val="Times New Roman"/>
        <family val="1"/>
      </rPr>
      <t>Food Policy</t>
    </r>
    <r>
      <rPr>
        <sz val="12"/>
        <color theme="1"/>
        <rFont val="Times New Roman"/>
        <family val="1"/>
      </rPr>
      <t>, 92, 101886.</t>
    </r>
  </si>
  <si>
    <t>FoodAPS, Guiding stars, Payment type</t>
  </si>
  <si>
    <t/>
  </si>
  <si>
    <r>
      <t xml:space="preserve">Zhang, S., Arbor, A., Kirlin, J. A., &amp; Page, E. T. (2020). </t>
    </r>
    <r>
      <rPr>
        <i/>
        <sz val="12"/>
        <color theme="1"/>
        <rFont val="Times New Roman"/>
        <family val="1"/>
      </rPr>
      <t>Do supplemental list frames for subpopulations increase subpopulation sampling efficiency? Evidence from the National Household Food Acquisition and Purchase Survey.</t>
    </r>
    <r>
      <rPr>
        <sz val="12"/>
        <color theme="1"/>
        <rFont val="Times New Roman"/>
        <family val="1"/>
      </rPr>
      <t xml:space="preserve"> 15.</t>
    </r>
  </si>
  <si>
    <t>childhood obesity, FoodAPS, home environment, physical activity, preschool, psychometrics</t>
  </si>
  <si>
    <t>Climate change, Nutritional quality, Food spending, Red meat, Healthy Eating Index-2010</t>
  </si>
  <si>
    <t>Grocery quality, Evaluation, Grocery purchase, Grocery shopping, Healthy Eating Index (HEI)</t>
  </si>
  <si>
    <t>SNAP, SNAP benefit cycle, food insecurity, mixture model</t>
  </si>
  <si>
    <t>Supplemental Nutrition Assistance Program, nutrition,
health, machine learning, diet quality</t>
  </si>
  <si>
    <t>home food environment, Healthy Eating Index, dietary quality, validation, psychometric</t>
  </si>
  <si>
    <t>NOVA, FoodAPS, Diet quality, Healthy Eating Index-2015, Ultra-processed food</t>
  </si>
  <si>
    <t>Soda tax,
Sugar-sweetened beverage,
Purchasing patterns,
Low-income neighbourhoods,</t>
  </si>
  <si>
    <t>Worksite,
Wellness,
Adults,
Nutrition</t>
  </si>
  <si>
    <t>WIC, whole grains, bread, cereal, food assistance, nutrition interventions</t>
  </si>
  <si>
    <t>Food Acquisition and Purchase Survey (FoodAPS); diet quality; geographic disparities;
racial/ethnic disparities; Healthy Eating Index; grocery purchase quality</t>
  </si>
  <si>
    <t>Diets, Food expenditures, Economic input-output life cycle assessment, Greenhouse gas emissions, Climate change</t>
  </si>
  <si>
    <t>Diet, Nutrition, Food access, Food environment, Food shopping, Store choice, Food choice, SNAP, FoodAPS</t>
  </si>
  <si>
    <t>Supplemental Nutrition Assistance Program, Nutrition assistance, Food stamps, Racial/ethnic disparities, Food purchases, Low-income</t>
  </si>
  <si>
    <t>SNAP, Consumption smoothing, Food security, School meal programs</t>
  </si>
  <si>
    <t>Calories, Healthy, Double-hurdle, Expenditures, Food away from home</t>
  </si>
  <si>
    <t>Food store access,
Food choices,
Food spending,
Diet quality,
FoodAPS</t>
  </si>
  <si>
    <t>Food analysis, Food composition, Datasets as topic, Nutrition assessment, Nutrition indexes, Dietary guidelines, USDA, Tobacco use, Medical informatics applications, Evaluations</t>
  </si>
  <si>
    <t>food insecurity, Supplemental Nutrition Assistance Program, household finance, conscientious consumption, financial literacy</t>
  </si>
  <si>
    <t>Discrete choice models, spatial differentiation, food deserts, food access, fruits and
vegetables, consumer welfare</t>
  </si>
  <si>
    <t>FoodAPS, discrete choice, food shopping, supermarkets, food retail</t>
  </si>
  <si>
    <t>paradata, National Household Food Acquisition and Purchase Survey, FoodAPS, food acquisition diary
survey, survey errors, nonresponse error, measurement error</t>
  </si>
  <si>
    <t>Food, Expenditures, Prices, Environment, Food assistance</t>
  </si>
  <si>
    <t>Instrumental variables,
Near-far matching,
SNAP,
Social epidemiology,
Weak instruments</t>
  </si>
  <si>
    <t>household food environment; informatics; USDA databases; Healthy Eating Index;
Dietary Guidelines for Americans; methodology; nutrition assessment</t>
  </si>
  <si>
    <t>food deserts, food retail
access, household food security, nutrition
assistance, Supplemental Nutrition
Assistance Program (SNAP)</t>
  </si>
  <si>
    <t>Food security, Food insecurity, Community interventions, Cluster analysis, Fruit and vegetable consumption</t>
  </si>
  <si>
    <t>NA</t>
  </si>
  <si>
    <t>fruit beverages, juice, nutrients, hedonic price analysis, price premium</t>
  </si>
  <si>
    <t>Fungibility of income, SNAP benefit cycle, time-inconsistent preferences</t>
  </si>
  <si>
    <t>Discrete choice model, food access, FoodAPS, store choice, Supplemental Nutrition
Assistance Program</t>
  </si>
  <si>
    <r>
      <t xml:space="preserve">Wilde, P., Llobrera, J., &amp; Ploeg, M. V. (2014). </t>
    </r>
    <r>
      <rPr>
        <i/>
        <sz val="12"/>
        <color theme="1"/>
        <rFont val="Times New Roman"/>
        <family val="1"/>
      </rPr>
      <t>Population Density, Poverty, and Food Retail Access in the United States: An Empirical Approach</t>
    </r>
    <r>
      <rPr>
        <sz val="12"/>
        <color theme="1"/>
        <rFont val="Times New Roman"/>
        <family val="1"/>
      </rPr>
      <t>. 16.</t>
    </r>
  </si>
  <si>
    <t>The Pennsylvania State University</t>
  </si>
  <si>
    <t>University of Missouri</t>
  </si>
  <si>
    <t>Arizona State University</t>
  </si>
  <si>
    <t>New York University</t>
  </si>
  <si>
    <t>Harvard University</t>
  </si>
  <si>
    <t>Cornell University</t>
  </si>
  <si>
    <t>South Dakota State University</t>
  </si>
  <si>
    <t>University of Illinois</t>
  </si>
  <si>
    <t>Pennsylvania State University</t>
  </si>
  <si>
    <t>Oklahoma State University</t>
  </si>
  <si>
    <t>University of Arizona</t>
  </si>
  <si>
    <t>Lehigh University</t>
  </si>
  <si>
    <t>University of Conneticut</t>
  </si>
  <si>
    <t>Tufts University</t>
  </si>
  <si>
    <t>University of North Carolina</t>
  </si>
  <si>
    <t>University of Arkansas</t>
  </si>
  <si>
    <t>University of Kentucky</t>
  </si>
  <si>
    <t>Virginia Polytechnic Institue</t>
  </si>
  <si>
    <t>Georgia State University</t>
  </si>
  <si>
    <t>Colorado State University</t>
  </si>
  <si>
    <t>University of South Carolina</t>
  </si>
  <si>
    <t>University of Iowa</t>
  </si>
  <si>
    <t>University of Pennsylvania</t>
  </si>
  <si>
    <t>University of Utah</t>
  </si>
  <si>
    <t>Michigan State University</t>
  </si>
  <si>
    <t>Texas A&amp;M University</t>
  </si>
  <si>
    <t>North Carolina State University</t>
  </si>
  <si>
    <t>NBER</t>
  </si>
  <si>
    <t>UKCPR</t>
  </si>
  <si>
    <t>ERS</t>
  </si>
  <si>
    <t>Total</t>
  </si>
  <si>
    <t>Publication Year</t>
  </si>
  <si>
    <t>Count</t>
  </si>
  <si>
    <t>Sociodemographics</t>
  </si>
  <si>
    <t>dietary exposome, dietary exposome library (DEL), metabolites, polyphenols, untargeted metabolomics</t>
  </si>
  <si>
    <t>CBPP</t>
  </si>
  <si>
    <t>OECD</t>
  </si>
  <si>
    <t>interviewer observations; virtual observations; nonresponse bias; adaptive survey design; weighting adjustments</t>
  </si>
  <si>
    <t>Rezayi, S., Liu, Z., Wu, Z., Dhakal, C., Ge, B., Zhen, C., ... &amp; Li, S. (2022). Agribert: knowledge-infused agricultural language models for matching food and nutrition. IJCAI.</t>
  </si>
  <si>
    <t>food security, older adults, internet, disparities</t>
  </si>
  <si>
    <t>Carbon tax, Greenhouse gas emissions, Food purchases, Nutrition, Distributional impacts</t>
  </si>
  <si>
    <t>FoodAPS, food-at-home environment, healthy eating index, supplemental nutrional assistance program participants</t>
  </si>
  <si>
    <t>Volpe, R., Cai, X., Tseng, M., Zeballos, E., &amp; Sinclair, W. (2022). Changes in the local food‐at‐home environment, supplemental nutrition assistance program participation, and dietary quality: Evidence from FoodAPS. Journal of the Agricultural and Applied Economics Association, 1(2), 151-164.</t>
  </si>
  <si>
    <t>food store utilization; healthy food purchases; shopping trip pattern</t>
  </si>
  <si>
    <t>food retail, food access, food 
deserts, poverty, community 
food security</t>
  </si>
  <si>
    <r>
      <t xml:space="preserve">Boehm, R., Ver Ploeg, M., Wilde, P. E., &amp; Cash, S. B. (2019). Greenhouse gas emissions, total food spending and diet quality by share of household food spending on red meat: Results from a nationally representative sample of US households. </t>
    </r>
    <r>
      <rPr>
        <i/>
        <sz val="12"/>
        <color theme="1"/>
        <rFont val="Times New Roman"/>
        <family val="1"/>
      </rPr>
      <t>Public Health Nutrition</t>
    </r>
    <r>
      <rPr>
        <sz val="12"/>
        <color theme="1"/>
        <rFont val="Times New Roman"/>
        <family val="1"/>
      </rPr>
      <t xml:space="preserve">, </t>
    </r>
    <r>
      <rPr>
        <i/>
        <sz val="12"/>
        <color theme="1"/>
        <rFont val="Times New Roman"/>
        <family val="1"/>
      </rPr>
      <t>22</t>
    </r>
    <r>
      <rPr>
        <sz val="12"/>
        <color theme="1"/>
        <rFont val="Times New Roman"/>
        <family val="1"/>
      </rPr>
      <t xml:space="preserve">(10), 1794–1806. </t>
    </r>
  </si>
  <si>
    <r>
      <t>Bowman, S. A., &amp; Kantor, L. S. (2022). Methodology for developing a nutrient and food pattern equivalents database for selected branded foods in the USDA National Household Food Acquisition and Purchase Survey-1.</t>
    </r>
    <r>
      <rPr>
        <i/>
        <sz val="12"/>
        <color theme="1"/>
        <rFont val="Times New Roman"/>
        <family val="1"/>
      </rPr>
      <t xml:space="preserve"> Journal of Food Composition and Analysis</t>
    </r>
    <r>
      <rPr>
        <sz val="12"/>
        <color theme="1"/>
        <rFont val="Times New Roman"/>
        <family val="1"/>
      </rPr>
      <t xml:space="preserve">, 105, 104167. </t>
    </r>
  </si>
  <si>
    <r>
      <t xml:space="preserve">Brewster, P. J., Guenther, P. M., Jordan, K. C., &amp; Hurdle, J. F. (2017). The Grocery Purchase Quality Index-2016: An innovative approach to assessing grocery food purchases. </t>
    </r>
    <r>
      <rPr>
        <i/>
        <sz val="12"/>
        <color theme="1"/>
        <rFont val="Times New Roman"/>
        <family val="1"/>
      </rPr>
      <t>Journal of Food Composition and Analysis</t>
    </r>
    <r>
      <rPr>
        <sz val="12"/>
        <color theme="1"/>
        <rFont val="Times New Roman"/>
        <family val="1"/>
      </rPr>
      <t xml:space="preserve">, </t>
    </r>
    <r>
      <rPr>
        <i/>
        <sz val="12"/>
        <color theme="1"/>
        <rFont val="Times New Roman"/>
        <family val="1"/>
      </rPr>
      <t>64</t>
    </r>
    <r>
      <rPr>
        <sz val="12"/>
        <color theme="1"/>
        <rFont val="Times New Roman"/>
        <family val="1"/>
      </rPr>
      <t xml:space="preserve">, 119–126. </t>
    </r>
  </si>
  <si>
    <t xml:space="preserve">Charnes, S. E. (2022). Household disability status, food store choice, and food insecurity in the United States. Physiology &amp; Behavior, 244, 113663. </t>
  </si>
  <si>
    <r>
      <t xml:space="preserve">Chen, Y., Lin, B., Mancino, L., Ver Ploeg, M., &amp; Zhen, C. (2020). Nutritional quality of retail food purchases is not associated with participation in the Supplemental Nutrition Assistance Program for nutrition-oriented households. </t>
    </r>
    <r>
      <rPr>
        <i/>
        <sz val="12"/>
        <color theme="1"/>
        <rFont val="Times New Roman"/>
        <family val="1"/>
      </rPr>
      <t>PLOS ONE</t>
    </r>
    <r>
      <rPr>
        <sz val="12"/>
        <color theme="1"/>
        <rFont val="Times New Roman"/>
        <family val="1"/>
      </rPr>
      <t xml:space="preserve">, </t>
    </r>
    <r>
      <rPr>
        <i/>
        <sz val="12"/>
        <color theme="1"/>
        <rFont val="Times New Roman"/>
        <family val="1"/>
      </rPr>
      <t>15</t>
    </r>
    <r>
      <rPr>
        <sz val="12"/>
        <color theme="1"/>
        <rFont val="Times New Roman"/>
        <family val="1"/>
      </rPr>
      <t xml:space="preserve">(12), e0240263. </t>
    </r>
  </si>
  <si>
    <r>
      <t xml:space="preserve">Chrisinger, B. W., Kallan, M. J., Whiteman, E. D., &amp; Hillier, A. (2018). Where do U.S. households purchase healthy foods? An analysis of food-at-home purchases across different types of retailers in a nationally representative dataset. </t>
    </r>
    <r>
      <rPr>
        <i/>
        <sz val="12"/>
        <color theme="1"/>
        <rFont val="Times New Roman"/>
        <family val="1"/>
      </rPr>
      <t>Preventive Medicine</t>
    </r>
    <r>
      <rPr>
        <sz val="12"/>
        <color theme="1"/>
        <rFont val="Times New Roman"/>
        <family val="1"/>
      </rPr>
      <t xml:space="preserve">, </t>
    </r>
    <r>
      <rPr>
        <i/>
        <sz val="12"/>
        <color theme="1"/>
        <rFont val="Times New Roman"/>
        <family val="1"/>
      </rPr>
      <t>112</t>
    </r>
    <r>
      <rPr>
        <sz val="12"/>
        <color theme="1"/>
        <rFont val="Times New Roman"/>
        <family val="1"/>
      </rPr>
      <t xml:space="preserve">, 15–22. </t>
    </r>
  </si>
  <si>
    <r>
      <t xml:space="preserve">Christensen, G., &amp; Bronchetti, E. T. (2020). Local food prices and the purchasing power of SNAP benefits. </t>
    </r>
    <r>
      <rPr>
        <i/>
        <sz val="12"/>
        <color theme="1"/>
        <rFont val="Times New Roman"/>
        <family val="1"/>
      </rPr>
      <t>Food Policy</t>
    </r>
    <r>
      <rPr>
        <sz val="12"/>
        <color theme="1"/>
        <rFont val="Times New Roman"/>
        <family val="1"/>
      </rPr>
      <t xml:space="preserve">, </t>
    </r>
    <r>
      <rPr>
        <i/>
        <sz val="12"/>
        <color theme="1"/>
        <rFont val="Times New Roman"/>
        <family val="1"/>
      </rPr>
      <t>95</t>
    </r>
    <r>
      <rPr>
        <sz val="12"/>
        <color theme="1"/>
        <rFont val="Times New Roman"/>
        <family val="1"/>
      </rPr>
      <t xml:space="preserve">, 101937. </t>
    </r>
  </si>
  <si>
    <r>
      <t xml:space="preserve">Cleary, R., Bonanno, A., Ghazaryan, A., Bellows, L., &amp; McCloskey, M. (2021). School meals and quality of household food acquisitions. </t>
    </r>
    <r>
      <rPr>
        <i/>
        <sz val="12"/>
        <color theme="1"/>
        <rFont val="Times New Roman"/>
        <family val="1"/>
      </rPr>
      <t>Applied Economic Perspectives and Policy</t>
    </r>
    <r>
      <rPr>
        <sz val="12"/>
        <color theme="1"/>
        <rFont val="Times New Roman"/>
        <family val="1"/>
      </rPr>
      <t xml:space="preserve">, </t>
    </r>
    <r>
      <rPr>
        <i/>
        <sz val="12"/>
        <color theme="1"/>
        <rFont val="Times New Roman"/>
        <family val="1"/>
      </rPr>
      <t>43</t>
    </r>
    <r>
      <rPr>
        <sz val="12"/>
        <color theme="1"/>
        <rFont val="Times New Roman"/>
        <family val="1"/>
      </rPr>
      <t xml:space="preserve">(4), 1385–1442. </t>
    </r>
  </si>
  <si>
    <r>
      <t xml:space="preserve">Conrad, Z. (2020). Daily cost of consumer food wasted, inedible, and consumed in the United States, 2001–2016. </t>
    </r>
    <r>
      <rPr>
        <i/>
        <sz val="12"/>
        <color theme="1"/>
        <rFont val="Times New Roman"/>
        <family val="1"/>
      </rPr>
      <t>Nutrition Journal</t>
    </r>
    <r>
      <rPr>
        <sz val="12"/>
        <color theme="1"/>
        <rFont val="Times New Roman"/>
        <family val="1"/>
      </rPr>
      <t xml:space="preserve">, </t>
    </r>
    <r>
      <rPr>
        <i/>
        <sz val="12"/>
        <color theme="1"/>
        <rFont val="Times New Roman"/>
        <family val="1"/>
      </rPr>
      <t>19</t>
    </r>
    <r>
      <rPr>
        <sz val="12"/>
        <color theme="1"/>
        <rFont val="Times New Roman"/>
        <family val="1"/>
      </rPr>
      <t xml:space="preserve">(1), 35. </t>
    </r>
  </si>
  <si>
    <r>
      <t xml:space="preserve">Conrad, Z., Reinhardt, S., Boehm, R., &amp; McDowell, A. (2021). Higher-diet quality is associated with higher diet costs when eating at home and away from home: National Health and Nutrition Examination Survey, 2005–2016. </t>
    </r>
    <r>
      <rPr>
        <i/>
        <sz val="12"/>
        <color theme="1"/>
        <rFont val="Times New Roman"/>
        <family val="1"/>
      </rPr>
      <t>Public Health Nutrition</t>
    </r>
    <r>
      <rPr>
        <sz val="12"/>
        <color theme="1"/>
        <rFont val="Times New Roman"/>
        <family val="1"/>
      </rPr>
      <t xml:space="preserve">, </t>
    </r>
    <r>
      <rPr>
        <i/>
        <sz val="12"/>
        <color theme="1"/>
        <rFont val="Times New Roman"/>
        <family val="1"/>
      </rPr>
      <t>24</t>
    </r>
    <r>
      <rPr>
        <sz val="12"/>
        <color theme="1"/>
        <rFont val="Times New Roman"/>
        <family val="1"/>
      </rPr>
      <t xml:space="preserve">(15), 5047–5057. </t>
    </r>
  </si>
  <si>
    <t xml:space="preserve">Cotti, C. D., Gordanier, J. M., &amp; Ozturk, O. D. (2021). Does distributing SNAP benefits later in the month smooth expenditures? Food Policy, 104, 102123. </t>
  </si>
  <si>
    <r>
      <t xml:space="preserve">Crespo-Bellido, M., Grutzmacher, S., &amp; Smit, E. (2021a). Food security and alternative food acquisition among US low-income households: Results from the National Food Acquisition and Purchasing Survey (FoodAPS). </t>
    </r>
    <r>
      <rPr>
        <i/>
        <sz val="12"/>
        <color theme="1"/>
        <rFont val="Times New Roman"/>
        <family val="1"/>
      </rPr>
      <t>Public Health Nutrition</t>
    </r>
    <r>
      <rPr>
        <sz val="12"/>
        <color theme="1"/>
        <rFont val="Times New Roman"/>
        <family val="1"/>
      </rPr>
      <t xml:space="preserve">, </t>
    </r>
    <r>
      <rPr>
        <i/>
        <sz val="12"/>
        <color theme="1"/>
        <rFont val="Times New Roman"/>
        <family val="1"/>
      </rPr>
      <t>24</t>
    </r>
    <r>
      <rPr>
        <sz val="12"/>
        <color theme="1"/>
        <rFont val="Times New Roman"/>
        <family val="1"/>
      </rPr>
      <t xml:space="preserve">(5), 787–795. </t>
    </r>
  </si>
  <si>
    <r>
      <t xml:space="preserve">Davis, G. C., You, W., &amp; Yang, Y. (2020). Are SNAP benefits adequate? A geographical and food expenditure decomposition. </t>
    </r>
    <r>
      <rPr>
        <i/>
        <sz val="12"/>
        <color theme="1"/>
        <rFont val="Times New Roman"/>
        <family val="1"/>
      </rPr>
      <t>Food Policy</t>
    </r>
    <r>
      <rPr>
        <sz val="12"/>
        <color theme="1"/>
        <rFont val="Times New Roman"/>
        <family val="1"/>
      </rPr>
      <t xml:space="preserve">, </t>
    </r>
    <r>
      <rPr>
        <i/>
        <sz val="12"/>
        <color theme="1"/>
        <rFont val="Times New Roman"/>
        <family val="1"/>
      </rPr>
      <t>95</t>
    </r>
    <r>
      <rPr>
        <sz val="12"/>
        <color theme="1"/>
        <rFont val="Times New Roman"/>
        <family val="1"/>
      </rPr>
      <t xml:space="preserve">, 101917. </t>
    </r>
  </si>
  <si>
    <r>
      <t xml:space="preserve">Dong, D., Zheng, Y., &amp; Stewart, H. (2020). The effects of food sales taxes on household food spending: An application of a censored cluster model. </t>
    </r>
    <r>
      <rPr>
        <i/>
        <sz val="12"/>
        <color theme="1"/>
        <rFont val="Times New Roman"/>
        <family val="1"/>
      </rPr>
      <t>Agricultural Economics</t>
    </r>
    <r>
      <rPr>
        <sz val="12"/>
        <color theme="1"/>
        <rFont val="Times New Roman"/>
        <family val="1"/>
      </rPr>
      <t xml:space="preserve">, </t>
    </r>
    <r>
      <rPr>
        <i/>
        <sz val="12"/>
        <color theme="1"/>
        <rFont val="Times New Roman"/>
        <family val="1"/>
      </rPr>
      <t>51</t>
    </r>
    <r>
      <rPr>
        <sz val="12"/>
        <color theme="1"/>
        <rFont val="Times New Roman"/>
        <family val="1"/>
      </rPr>
      <t xml:space="preserve">(5), 669–684. </t>
    </r>
  </si>
  <si>
    <r>
      <t xml:space="preserve">Grummon, A. H., &amp; Taillie, L. S. (2018). Supplemental Nutrition Assistance Program participation and racial/ethnic disparities in food and beverage purchases. </t>
    </r>
    <r>
      <rPr>
        <i/>
        <sz val="12"/>
        <color theme="1"/>
        <rFont val="Times New Roman"/>
        <family val="1"/>
      </rPr>
      <t>Public Health Nutrition</t>
    </r>
    <r>
      <rPr>
        <sz val="12"/>
        <color theme="1"/>
        <rFont val="Times New Roman"/>
        <family val="1"/>
      </rPr>
      <t xml:space="preserve">, </t>
    </r>
    <r>
      <rPr>
        <i/>
        <sz val="12"/>
        <color theme="1"/>
        <rFont val="Times New Roman"/>
        <family val="1"/>
      </rPr>
      <t>21</t>
    </r>
    <r>
      <rPr>
        <sz val="12"/>
        <color theme="1"/>
        <rFont val="Times New Roman"/>
        <family val="1"/>
      </rPr>
      <t xml:space="preserve">(18), 3377–3385. </t>
    </r>
  </si>
  <si>
    <r>
      <t xml:space="preserve">Hamad, R., Templeton, Z. S., Schoemaker, L., Zhao, M., &amp; Bhattacharya, J. (2019). Comparing demographic and health characteristics of new and existing SNAP recipients: Application of a machine learning algorithm. </t>
    </r>
    <r>
      <rPr>
        <i/>
        <sz val="12"/>
        <color theme="1"/>
        <rFont val="Times New Roman"/>
        <family val="1"/>
      </rPr>
      <t>The American Journal of Clinical Nutrition</t>
    </r>
    <r>
      <rPr>
        <sz val="12"/>
        <color theme="1"/>
        <rFont val="Times New Roman"/>
        <family val="1"/>
      </rPr>
      <t xml:space="preserve">, </t>
    </r>
    <r>
      <rPr>
        <i/>
        <sz val="12"/>
        <color theme="1"/>
        <rFont val="Times New Roman"/>
        <family val="1"/>
      </rPr>
      <t>109</t>
    </r>
    <r>
      <rPr>
        <sz val="12"/>
        <color theme="1"/>
        <rFont val="Times New Roman"/>
        <family val="1"/>
      </rPr>
      <t xml:space="preserve">(4), 1164–1172. </t>
    </r>
  </si>
  <si>
    <r>
      <t xml:space="preserve">Hendrickson, M. K., Massengale, S. H., &amp; Cantrell, R. (2020). “No money exchanged hands, no bartering took place. But it’s still local produce”: Understanding local food systems in rural areas in the U.S. Heartland. </t>
    </r>
    <r>
      <rPr>
        <i/>
        <sz val="12"/>
        <color theme="1"/>
        <rFont val="Times New Roman"/>
        <family val="1"/>
      </rPr>
      <t>Journal of Rural Studies</t>
    </r>
    <r>
      <rPr>
        <sz val="12"/>
        <color theme="1"/>
        <rFont val="Times New Roman"/>
        <family val="1"/>
      </rPr>
      <t xml:space="preserve">, </t>
    </r>
    <r>
      <rPr>
        <i/>
        <sz val="12"/>
        <color theme="1"/>
        <rFont val="Times New Roman"/>
        <family val="1"/>
      </rPr>
      <t>78</t>
    </r>
    <r>
      <rPr>
        <sz val="12"/>
        <color theme="1"/>
        <rFont val="Times New Roman"/>
        <family val="1"/>
      </rPr>
      <t xml:space="preserve">, 480–490. </t>
    </r>
  </si>
  <si>
    <r>
      <t xml:space="preserve">Juul, F., Simões, B. dos S., Litvak, J., Martinez-Steele, E., Deierlein, A., Vadiveloo, M., &amp; Parekh, N. (2019). Processing level and diet quality of the US grocery cart: Is there an association? </t>
    </r>
    <r>
      <rPr>
        <i/>
        <sz val="12"/>
        <color theme="1"/>
        <rFont val="Times New Roman"/>
        <family val="1"/>
      </rPr>
      <t>Public Health Nutrition</t>
    </r>
    <r>
      <rPr>
        <sz val="12"/>
        <color theme="1"/>
        <rFont val="Times New Roman"/>
        <family val="1"/>
      </rPr>
      <t xml:space="preserve">, </t>
    </r>
    <r>
      <rPr>
        <i/>
        <sz val="12"/>
        <color theme="1"/>
        <rFont val="Times New Roman"/>
        <family val="1"/>
      </rPr>
      <t>22</t>
    </r>
    <r>
      <rPr>
        <sz val="12"/>
        <color theme="1"/>
        <rFont val="Times New Roman"/>
        <family val="1"/>
      </rPr>
      <t>(13), 2357–2366.</t>
    </r>
  </si>
  <si>
    <r>
      <t xml:space="preserve">Kirlin, J. A., &amp; Denbaly, M. (2017). Lessons learned from the national household food acquisition and purchase survey in the United States. </t>
    </r>
    <r>
      <rPr>
        <i/>
        <sz val="12"/>
        <color theme="1"/>
        <rFont val="Times New Roman"/>
        <family val="1"/>
      </rPr>
      <t>Food Policy</t>
    </r>
    <r>
      <rPr>
        <sz val="12"/>
        <color theme="1"/>
        <rFont val="Times New Roman"/>
        <family val="1"/>
      </rPr>
      <t xml:space="preserve">, </t>
    </r>
    <r>
      <rPr>
        <i/>
        <sz val="12"/>
        <color theme="1"/>
        <rFont val="Times New Roman"/>
        <family val="1"/>
      </rPr>
      <t>72</t>
    </r>
    <r>
      <rPr>
        <sz val="12"/>
        <color theme="1"/>
        <rFont val="Times New Roman"/>
        <family val="1"/>
      </rPr>
      <t xml:space="preserve">, 62–71. </t>
    </r>
  </si>
  <si>
    <r>
      <t xml:space="preserve">Kuhn, M. A. (2018). Who feels the calorie crunch and when? The impact of school meals on cyclical food insecurity. </t>
    </r>
    <r>
      <rPr>
        <i/>
        <sz val="12"/>
        <color theme="1"/>
        <rFont val="Times New Roman"/>
        <family val="1"/>
      </rPr>
      <t>Journal of Public Economics</t>
    </r>
    <r>
      <rPr>
        <sz val="12"/>
        <color theme="1"/>
        <rFont val="Times New Roman"/>
        <family val="1"/>
      </rPr>
      <t xml:space="preserve">, </t>
    </r>
    <r>
      <rPr>
        <i/>
        <sz val="12"/>
        <color theme="1"/>
        <rFont val="Times New Roman"/>
        <family val="1"/>
      </rPr>
      <t>166</t>
    </r>
    <r>
      <rPr>
        <sz val="12"/>
        <color theme="1"/>
        <rFont val="Times New Roman"/>
        <family val="1"/>
      </rPr>
      <t xml:space="preserve">, 27–38. </t>
    </r>
  </si>
  <si>
    <r>
      <t xml:space="preserve">Larrick, B., Kretser, A., &amp; McKillop, K. (2022). Update on “A Partnership for Public Health: USDA Global Branded Food Products Database.” </t>
    </r>
    <r>
      <rPr>
        <i/>
        <sz val="12"/>
        <color theme="1"/>
        <rFont val="Times New Roman"/>
        <family val="1"/>
      </rPr>
      <t>Journal of Food Composition and Analysis</t>
    </r>
    <r>
      <rPr>
        <sz val="12"/>
        <color theme="1"/>
        <rFont val="Times New Roman"/>
        <family val="1"/>
      </rPr>
      <t xml:space="preserve">, </t>
    </r>
    <r>
      <rPr>
        <i/>
        <sz val="12"/>
        <color theme="1"/>
        <rFont val="Times New Roman"/>
        <family val="1"/>
      </rPr>
      <t>105</t>
    </r>
    <r>
      <rPr>
        <sz val="12"/>
        <color theme="1"/>
        <rFont val="Times New Roman"/>
        <family val="1"/>
      </rPr>
      <t xml:space="preserve">, 104250. </t>
    </r>
  </si>
  <si>
    <r>
      <t xml:space="preserve">Leschewski, A. M., Weatherspoon, D. D., &amp; Kuhns, A. (2017). Rethinking household demand for food diversity. </t>
    </r>
    <r>
      <rPr>
        <i/>
        <sz val="12"/>
        <color theme="1"/>
        <rFont val="Times New Roman"/>
        <family val="1"/>
      </rPr>
      <t>British Food Journal</t>
    </r>
    <r>
      <rPr>
        <sz val="12"/>
        <color theme="1"/>
        <rFont val="Times New Roman"/>
        <family val="1"/>
      </rPr>
      <t xml:space="preserve">, </t>
    </r>
    <r>
      <rPr>
        <i/>
        <sz val="12"/>
        <color theme="1"/>
        <rFont val="Times New Roman"/>
        <family val="1"/>
      </rPr>
      <t>119</t>
    </r>
    <r>
      <rPr>
        <sz val="12"/>
        <color theme="1"/>
        <rFont val="Times New Roman"/>
        <family val="1"/>
      </rPr>
      <t xml:space="preserve">(6), 1176–1188. </t>
    </r>
  </si>
  <si>
    <r>
      <t xml:space="preserve">Leschewski, A. M., Weatherspoon, D. D., &amp; Kuhns, A. (2018). Household acquisition of healthy food away from home. </t>
    </r>
    <r>
      <rPr>
        <i/>
        <sz val="12"/>
        <color theme="1"/>
        <rFont val="Times New Roman"/>
        <family val="1"/>
      </rPr>
      <t>British Food Journal</t>
    </r>
    <r>
      <rPr>
        <sz val="12"/>
        <color theme="1"/>
        <rFont val="Times New Roman"/>
        <family val="1"/>
      </rPr>
      <t xml:space="preserve">, </t>
    </r>
    <r>
      <rPr>
        <i/>
        <sz val="12"/>
        <color theme="1"/>
        <rFont val="Times New Roman"/>
        <family val="1"/>
      </rPr>
      <t>120</t>
    </r>
    <r>
      <rPr>
        <sz val="12"/>
        <color theme="1"/>
        <rFont val="Times New Roman"/>
        <family val="1"/>
      </rPr>
      <t xml:space="preserve">(3), 588–601. </t>
    </r>
  </si>
  <si>
    <r>
      <t xml:space="preserve">Leschewski, A., &amp; Kuhns, A. (2020). Supplemental Nutrition Assistance Program participation and current restricted food expenditures: Implications for policy. </t>
    </r>
    <r>
      <rPr>
        <i/>
        <sz val="12"/>
        <color theme="1"/>
        <rFont val="Times New Roman"/>
        <family val="1"/>
      </rPr>
      <t>Public Health Nutrition</t>
    </r>
    <r>
      <rPr>
        <sz val="12"/>
        <color theme="1"/>
        <rFont val="Times New Roman"/>
        <family val="1"/>
      </rPr>
      <t xml:space="preserve">, </t>
    </r>
    <r>
      <rPr>
        <i/>
        <sz val="12"/>
        <color theme="1"/>
        <rFont val="Times New Roman"/>
        <family val="1"/>
      </rPr>
      <t>23</t>
    </r>
    <r>
      <rPr>
        <sz val="12"/>
        <color theme="1"/>
        <rFont val="Times New Roman"/>
        <family val="1"/>
      </rPr>
      <t xml:space="preserve">(18), 3448–3455. </t>
    </r>
  </si>
  <si>
    <t xml:space="preserve">Leschewski, A., &amp; Sellnow, C. (2022). Determinants of US household expenditures on fortified fruit juice. International Food and Agribusiness Management Review, 25(1), 69–82. </t>
  </si>
  <si>
    <r>
      <t xml:space="preserve">Litvak, J., Parekh, N., Juul, F., &amp; Deierlein, A. (2020). Food assistance programs and income are associated with the diet quality of grocery purchases for households consisting of women of reproductive age or young children. </t>
    </r>
    <r>
      <rPr>
        <i/>
        <sz val="12"/>
        <color theme="1"/>
        <rFont val="Times New Roman"/>
        <family val="1"/>
      </rPr>
      <t>Preventive Medicine</t>
    </r>
    <r>
      <rPr>
        <sz val="12"/>
        <color theme="1"/>
        <rFont val="Times New Roman"/>
        <family val="1"/>
      </rPr>
      <t xml:space="preserve">, </t>
    </r>
    <r>
      <rPr>
        <i/>
        <sz val="12"/>
        <color theme="1"/>
        <rFont val="Times New Roman"/>
        <family val="1"/>
      </rPr>
      <t>138</t>
    </r>
    <r>
      <rPr>
        <sz val="12"/>
        <color theme="1"/>
        <rFont val="Times New Roman"/>
        <family val="1"/>
      </rPr>
      <t xml:space="preserve">, 106149. </t>
    </r>
  </si>
  <si>
    <r>
      <t xml:space="preserve">Madsen, K. A., Falbe, J., Olgin, G., Ibarra-Castro, A., &amp; Rojas, N. (2019). Purchasing patterns in low-income neighbourhoods: Implications for studying sugar-sweetened beverage taxes. </t>
    </r>
    <r>
      <rPr>
        <i/>
        <sz val="12"/>
        <color theme="1"/>
        <rFont val="Times New Roman"/>
        <family val="1"/>
      </rPr>
      <t>Public Health Nutrition</t>
    </r>
    <r>
      <rPr>
        <sz val="12"/>
        <color theme="1"/>
        <rFont val="Times New Roman"/>
        <family val="1"/>
      </rPr>
      <t xml:space="preserve">, </t>
    </r>
    <r>
      <rPr>
        <i/>
        <sz val="12"/>
        <color theme="1"/>
        <rFont val="Times New Roman"/>
        <family val="1"/>
      </rPr>
      <t>22</t>
    </r>
    <r>
      <rPr>
        <sz val="12"/>
        <color theme="1"/>
        <rFont val="Times New Roman"/>
        <family val="1"/>
      </rPr>
      <t>(10), 1807–1814.</t>
    </r>
  </si>
  <si>
    <t>Musicus, A. A., Hua, S. V., Moran, A. J., Duffy, E. W., Hall, M. G., Roberto, C. A., Dillman Carpentier, F. R., Sorscher, S., Wootan, M. G., Smith Taillie, L., &amp; Rimm, E. B. (2022). Front-of-package claims &amp; imagery on fruit-flavored drinks and exposure by household demographics. Appetite, 171, 105902.</t>
  </si>
  <si>
    <t xml:space="preserve">Musicus, A. A., Hua, S. V., Moran, A. J., Duffy, E. W., Hall, M. G., Roberto, C. A., Dillman Carpentier, F. R., Sorscher, S., Wootan, M. G., Smith Taillie, L., &amp; Rimm, E. B. (2022). Front-of-package claims &amp; imagery on fruit-flavored drinks and exposure by household demographics. Appetite, 171, 105902. </t>
  </si>
  <si>
    <r>
      <t xml:space="preserve">Musicus, A. A., Thorndike, A. N., Block, J. P., Rimm, E. B., &amp; Bleich, S. N. (2021). Prevalence and nutritional quality of free food and beverage acquisitions at school and work by SNAP status. </t>
    </r>
    <r>
      <rPr>
        <i/>
        <sz val="12"/>
        <color theme="1"/>
        <rFont val="Times New Roman"/>
        <family val="1"/>
      </rPr>
      <t>PLOS ONE</t>
    </r>
    <r>
      <rPr>
        <sz val="12"/>
        <color theme="1"/>
        <rFont val="Times New Roman"/>
        <family val="1"/>
      </rPr>
      <t xml:space="preserve">, </t>
    </r>
    <r>
      <rPr>
        <i/>
        <sz val="12"/>
        <color theme="1"/>
        <rFont val="Times New Roman"/>
        <family val="1"/>
      </rPr>
      <t>16</t>
    </r>
    <r>
      <rPr>
        <sz val="12"/>
        <color theme="1"/>
        <rFont val="Times New Roman"/>
        <family val="1"/>
      </rPr>
      <t>(10), e0257879.</t>
    </r>
  </si>
  <si>
    <r>
      <t xml:space="preserve">Ong, A. R., Hu, M., West, B. T., &amp; Kirlin, J. A. (2018). Interviewer effects in food acquisition surveys. </t>
    </r>
    <r>
      <rPr>
        <i/>
        <sz val="12"/>
        <color theme="1"/>
        <rFont val="Times New Roman"/>
        <family val="1"/>
      </rPr>
      <t>Public Health Nutrition</t>
    </r>
    <r>
      <rPr>
        <sz val="12"/>
        <color theme="1"/>
        <rFont val="Times New Roman"/>
        <family val="1"/>
      </rPr>
      <t xml:space="preserve">, </t>
    </r>
    <r>
      <rPr>
        <i/>
        <sz val="12"/>
        <color theme="1"/>
        <rFont val="Times New Roman"/>
        <family val="1"/>
      </rPr>
      <t>21</t>
    </r>
    <r>
      <rPr>
        <sz val="12"/>
        <color theme="1"/>
        <rFont val="Times New Roman"/>
        <family val="1"/>
      </rPr>
      <t>(10), 1781–1793.</t>
    </r>
  </si>
  <si>
    <r>
      <t xml:space="preserve">Palmer, A., Bonanno, A., Clancy, K., Cho, C., Cleary, R., &amp; Lee, R. (2021). Enhancing understanding of food purchasing patterns in the Northeast US using multiple datasets. </t>
    </r>
    <r>
      <rPr>
        <i/>
        <sz val="12"/>
        <color theme="1"/>
        <rFont val="Times New Roman"/>
        <family val="1"/>
      </rPr>
      <t>Renewable Agriculture and Food Systems</t>
    </r>
    <r>
      <rPr>
        <sz val="12"/>
        <color theme="1"/>
        <rFont val="Times New Roman"/>
        <family val="1"/>
      </rPr>
      <t xml:space="preserve">, </t>
    </r>
    <r>
      <rPr>
        <i/>
        <sz val="12"/>
        <color theme="1"/>
        <rFont val="Times New Roman"/>
        <family val="1"/>
      </rPr>
      <t>36</t>
    </r>
    <r>
      <rPr>
        <sz val="12"/>
        <color theme="1"/>
        <rFont val="Times New Roman"/>
        <family val="1"/>
      </rPr>
      <t>(5), 417–431.</t>
    </r>
  </si>
  <si>
    <r>
      <t xml:space="preserve">Rigdon, J., Berkowitz, S. A., Seligman, H. K., &amp; Basu, S. (2017). Re-evaluating associations between the Supplemental Nutrition Assistance Program participation and body mass index in the context of unmeasured confounders. </t>
    </r>
    <r>
      <rPr>
        <i/>
        <sz val="12"/>
        <color theme="1"/>
        <rFont val="Times New Roman"/>
        <family val="1"/>
      </rPr>
      <t>Social Science &amp; Medicine</t>
    </r>
    <r>
      <rPr>
        <sz val="12"/>
        <color theme="1"/>
        <rFont val="Times New Roman"/>
        <family val="1"/>
      </rPr>
      <t xml:space="preserve">, </t>
    </r>
    <r>
      <rPr>
        <i/>
        <sz val="12"/>
        <color theme="1"/>
        <rFont val="Times New Roman"/>
        <family val="1"/>
      </rPr>
      <t>192</t>
    </r>
    <r>
      <rPr>
        <sz val="12"/>
        <color theme="1"/>
        <rFont val="Times New Roman"/>
        <family val="1"/>
      </rPr>
      <t xml:space="preserve">, 112–124. </t>
    </r>
  </si>
  <si>
    <r>
      <t xml:space="preserve">Rogus, S. (2018). Examining the influence of perceived and objective time constraints on the quality of household food purchases. </t>
    </r>
    <r>
      <rPr>
        <i/>
        <sz val="12"/>
        <color theme="1"/>
        <rFont val="Times New Roman"/>
        <family val="1"/>
      </rPr>
      <t>Appetite</t>
    </r>
    <r>
      <rPr>
        <sz val="12"/>
        <color theme="1"/>
        <rFont val="Times New Roman"/>
        <family val="1"/>
      </rPr>
      <t xml:space="preserve">, </t>
    </r>
    <r>
      <rPr>
        <i/>
        <sz val="12"/>
        <color theme="1"/>
        <rFont val="Times New Roman"/>
        <family val="1"/>
      </rPr>
      <t>130</t>
    </r>
    <r>
      <rPr>
        <sz val="12"/>
        <color theme="1"/>
        <rFont val="Times New Roman"/>
        <family val="1"/>
      </rPr>
      <t xml:space="preserve">, 268–273. </t>
    </r>
  </si>
  <si>
    <r>
      <t xml:space="preserve">Rummo, P. E., Algur, Y., McAlexander, T., Judd, S. E., Lopez, P. M., Adhikari, S., Brown, J., Meeker, M., McClure, L. A., &amp; Elbel, B. (2021). Comparing competing geospatial measures to capture the relationship between the neighborhood food environment and diet. </t>
    </r>
    <r>
      <rPr>
        <i/>
        <sz val="12"/>
        <color theme="1"/>
        <rFont val="Times New Roman"/>
        <family val="1"/>
      </rPr>
      <t>Annals of Epidemiology</t>
    </r>
    <r>
      <rPr>
        <sz val="12"/>
        <color theme="1"/>
        <rFont val="Times New Roman"/>
        <family val="1"/>
      </rPr>
      <t xml:space="preserve">, </t>
    </r>
    <r>
      <rPr>
        <i/>
        <sz val="12"/>
        <color theme="1"/>
        <rFont val="Times New Roman"/>
        <family val="1"/>
      </rPr>
      <t>61</t>
    </r>
    <r>
      <rPr>
        <sz val="12"/>
        <color theme="1"/>
        <rFont val="Times New Roman"/>
        <family val="1"/>
      </rPr>
      <t>, 1–7.</t>
    </r>
  </si>
  <si>
    <r>
      <t xml:space="preserve">Scharadin, B., Yu, Y., &amp; Jaenicke, E. C. (2021). Household time activities, food waste, and diet quality: The impact of non-marginal changes due to COVID-19. </t>
    </r>
    <r>
      <rPr>
        <i/>
        <sz val="12"/>
        <color theme="1"/>
        <rFont val="Times New Roman"/>
        <family val="1"/>
      </rPr>
      <t>Review of Economics of the Household</t>
    </r>
    <r>
      <rPr>
        <sz val="12"/>
        <color theme="1"/>
        <rFont val="Times New Roman"/>
        <family val="1"/>
      </rPr>
      <t xml:space="preserve">, </t>
    </r>
    <r>
      <rPr>
        <i/>
        <sz val="12"/>
        <color theme="1"/>
        <rFont val="Times New Roman"/>
        <family val="1"/>
      </rPr>
      <t>19</t>
    </r>
    <r>
      <rPr>
        <sz val="12"/>
        <color theme="1"/>
        <rFont val="Times New Roman"/>
        <family val="1"/>
      </rPr>
      <t xml:space="preserve">(2), 399–428. </t>
    </r>
  </si>
  <si>
    <r>
      <t>Tiboldo, G., Boehm, R., Shah, F., Moro, D., &amp; Castellari, E. (2022). Taxing the heat out of the US food system. </t>
    </r>
    <r>
      <rPr>
        <i/>
        <sz val="12"/>
        <color rgb="FF222222"/>
        <rFont val="Times New Roman"/>
        <family val="1"/>
      </rPr>
      <t>Food Policy</t>
    </r>
    <r>
      <rPr>
        <sz val="12"/>
        <color rgb="FF222222"/>
        <rFont val="Times New Roman"/>
        <family val="1"/>
      </rPr>
      <t>, </t>
    </r>
    <r>
      <rPr>
        <i/>
        <sz val="12"/>
        <color rgb="FF222222"/>
        <rFont val="Times New Roman"/>
        <family val="1"/>
      </rPr>
      <t>110</t>
    </r>
    <r>
      <rPr>
        <sz val="12"/>
        <color rgb="FF222222"/>
        <rFont val="Times New Roman"/>
        <family val="1"/>
      </rPr>
      <t>, 102266.</t>
    </r>
  </si>
  <si>
    <r>
      <t xml:space="preserve">Ver Ploeg, M., &amp; Wilde, P. E. (2018). How do food retail choices vary within and between food retail environments? </t>
    </r>
    <r>
      <rPr>
        <i/>
        <sz val="12"/>
        <color theme="1"/>
        <rFont val="Times New Roman"/>
        <family val="1"/>
      </rPr>
      <t>Food Policy</t>
    </r>
    <r>
      <rPr>
        <sz val="12"/>
        <color theme="1"/>
        <rFont val="Times New Roman"/>
        <family val="1"/>
      </rPr>
      <t xml:space="preserve">, </t>
    </r>
    <r>
      <rPr>
        <i/>
        <sz val="12"/>
        <color theme="1"/>
        <rFont val="Times New Roman"/>
        <family val="1"/>
      </rPr>
      <t>79</t>
    </r>
    <r>
      <rPr>
        <sz val="12"/>
        <color theme="1"/>
        <rFont val="Times New Roman"/>
        <family val="1"/>
      </rPr>
      <t xml:space="preserve">, 300–308. </t>
    </r>
  </si>
  <si>
    <r>
      <t xml:space="preserve">Yenerall, J., You, W., &amp; Hill, J. (2020). </t>
    </r>
    <r>
      <rPr>
        <i/>
        <sz val="12"/>
        <color theme="1"/>
        <rFont val="Times New Roman"/>
        <family val="1"/>
      </rPr>
      <t>Beyond the supermarket: Analyzing household shopping trip patterns that include food at home and away from home retailers</t>
    </r>
    <r>
      <rPr>
        <sz val="12"/>
        <color theme="1"/>
        <rFont val="Times New Roman"/>
        <family val="1"/>
      </rPr>
      <t xml:space="preserve">. BMC Public Health, 20(1), 1747. </t>
    </r>
  </si>
  <si>
    <r>
      <t xml:space="preserve">Zou, W., &amp; Bhatia, S. (2021). </t>
    </r>
    <r>
      <rPr>
        <i/>
        <sz val="12"/>
        <color theme="1"/>
        <rFont val="Times New Roman"/>
        <family val="1"/>
      </rPr>
      <t>Judgment errors in naturalistic numerical estimation</t>
    </r>
    <r>
      <rPr>
        <sz val="12"/>
        <color theme="1"/>
        <rFont val="Times New Roman"/>
        <family val="1"/>
      </rPr>
      <t>. Cognition, 211, 104647.</t>
    </r>
  </si>
  <si>
    <r>
      <t>Li, Y. Y., Rushing, B., Schroder, M., Sumner, S., &amp; Kay, C. D. (2022). Exploring the contribution of (poly) phenols to the dietary exposome using high resolution mass spectrometry untargeted metabolomics. </t>
    </r>
    <r>
      <rPr>
        <i/>
        <sz val="12"/>
        <color rgb="FF222222"/>
        <rFont val="Times New Roman"/>
        <family val="1"/>
      </rPr>
      <t>Molecular Nutrition &amp; Food Research</t>
    </r>
    <r>
      <rPr>
        <sz val="12"/>
        <color rgb="FF222222"/>
        <rFont val="Times New Roman"/>
        <family val="1"/>
      </rPr>
      <t>, </t>
    </r>
    <r>
      <rPr>
        <i/>
        <sz val="12"/>
        <color rgb="FF222222"/>
        <rFont val="Times New Roman"/>
        <family val="1"/>
      </rPr>
      <t>66</t>
    </r>
    <r>
      <rPr>
        <sz val="12"/>
        <color rgb="FF222222"/>
        <rFont val="Times New Roman"/>
        <family val="1"/>
      </rPr>
      <t>(21), 2100922.</t>
    </r>
  </si>
  <si>
    <r>
      <t xml:space="preserve">Basu, S., Wimer, C., &amp; Seligman, H. (2016). Cost of living, healthy food acquisition, and the Supplemental Nutrition Assistance Program. </t>
    </r>
    <r>
      <rPr>
        <i/>
        <sz val="12"/>
        <color theme="1"/>
        <rFont val="Times New Roman"/>
        <family val="1"/>
      </rPr>
      <t>UKCPR Discussion Paper Series</t>
    </r>
    <r>
      <rPr>
        <sz val="12"/>
        <color theme="1"/>
        <rFont val="Times New Roman"/>
        <family val="1"/>
      </rPr>
      <t xml:space="preserve">, </t>
    </r>
    <r>
      <rPr>
        <i/>
        <sz val="12"/>
        <color theme="1"/>
        <rFont val="Times New Roman"/>
        <family val="1"/>
      </rPr>
      <t>DP 2016-04</t>
    </r>
    <r>
      <rPr>
        <sz val="12"/>
        <color theme="1"/>
        <rFont val="Times New Roman"/>
        <family val="1"/>
      </rPr>
      <t>, 118.</t>
    </r>
  </si>
  <si>
    <r>
      <t xml:space="preserve">Baragwanath, T. (2021). </t>
    </r>
    <r>
      <rPr>
        <i/>
        <sz val="12"/>
        <color theme="1"/>
        <rFont val="Times New Roman"/>
        <family val="1"/>
      </rPr>
      <t>Digital opportunities for demand-side policies to improve consumer health and the sustainability of food systems</t>
    </r>
    <r>
      <rPr>
        <sz val="12"/>
        <color theme="1"/>
        <rFont val="Times New Roman"/>
        <family val="1"/>
      </rPr>
      <t xml:space="preserve"> (OECD Food, Agriculture and Fisheries Papers No. 148; OECD Food, Agriculture and Fisheries Papers, Vol. 148).</t>
    </r>
  </si>
  <si>
    <r>
      <t>Yenerall, J., You, W., &amp; Hill, J. (2022). Trips to food services, food retailers, and its effect on the healthfulness of food purchases. </t>
    </r>
    <r>
      <rPr>
        <i/>
        <sz val="12"/>
        <color rgb="FF222222"/>
        <rFont val="Times New Roman"/>
        <family val="1"/>
      </rPr>
      <t>Journal of Agricultural and Applied Economics</t>
    </r>
    <r>
      <rPr>
        <sz val="12"/>
        <color rgb="FF222222"/>
        <rFont val="Times New Roman"/>
        <family val="1"/>
      </rPr>
      <t>, 1-23.</t>
    </r>
  </si>
  <si>
    <r>
      <t xml:space="preserve">Yu, Y., &amp; Jaenicke, E. C. (2020). </t>
    </r>
    <r>
      <rPr>
        <i/>
        <sz val="12"/>
        <color theme="1"/>
        <rFont val="Times New Roman"/>
        <family val="1"/>
      </rPr>
      <t>Estimating food waste as household production inefficiency.</t>
    </r>
    <r>
      <rPr>
        <sz val="12"/>
        <color theme="1"/>
        <rFont val="Times New Roman"/>
        <family val="1"/>
      </rPr>
      <t xml:space="preserve"> American Journal of Agricultural Economics, 102(2), 525–547.</t>
    </r>
  </si>
  <si>
    <r>
      <t>Berlin, D. (2022). </t>
    </r>
    <r>
      <rPr>
        <i/>
        <sz val="12"/>
        <color rgb="FF222222"/>
        <rFont val="Times New Roman"/>
        <family val="1"/>
      </rPr>
      <t>Food consumption behavior of American adults nationally (food away from home chain frequency) and the implications for their health</t>
    </r>
    <r>
      <rPr>
        <sz val="12"/>
        <color rgb="FF222222"/>
        <rFont val="Times New Roman"/>
        <family val="1"/>
      </rPr>
      <t> (Doctoral dissertation, Rutgers The State University of New Jersey, School of Graduate Studies).</t>
    </r>
  </si>
  <si>
    <r>
      <t>Caliskan, B. (2022). </t>
    </r>
    <r>
      <rPr>
        <i/>
        <sz val="12"/>
        <color rgb="FF222222"/>
        <rFont val="Times New Roman"/>
        <family val="1"/>
      </rPr>
      <t>Three different studies of the complexity of food access</t>
    </r>
    <r>
      <rPr>
        <sz val="12"/>
        <color rgb="FF222222"/>
        <rFont val="Times New Roman"/>
        <family val="1"/>
      </rPr>
      <t> (Doctoral dissertation, The Ohio State University).</t>
    </r>
  </si>
  <si>
    <r>
      <t>Mendis-Murukkuwadura, S. S. (2022). </t>
    </r>
    <r>
      <rPr>
        <i/>
        <sz val="12"/>
        <color rgb="FF222222"/>
        <rFont val="Times New Roman"/>
        <family val="1"/>
      </rPr>
      <t>Three essays on food economics</t>
    </r>
    <r>
      <rPr>
        <sz val="12"/>
        <color rgb="FF222222"/>
        <rFont val="Times New Roman"/>
        <family val="1"/>
      </rPr>
      <t> (Doctoral dissertation, Colorado State University).</t>
    </r>
  </si>
  <si>
    <r>
      <t>Sears, J. (2022). </t>
    </r>
    <r>
      <rPr>
        <i/>
        <sz val="12"/>
        <color rgb="FF222222"/>
        <rFont val="Times New Roman"/>
        <family val="1"/>
      </rPr>
      <t>Essays on economic and behavioral responses to constraints</t>
    </r>
    <r>
      <rPr>
        <sz val="12"/>
        <color rgb="FF222222"/>
        <rFont val="Times New Roman"/>
        <family val="1"/>
      </rPr>
      <t>. University of California, Berkeley.</t>
    </r>
  </si>
  <si>
    <t>Berning, J. P., Colson, G., Smith, T. A., &amp; Yang, X. (2016). The effects of benefit timing and income fungibility on food puchases. UKCPR Discussion Paper Series, DP 2016-12.</t>
  </si>
  <si>
    <t>Bowen, S., Winkler, R., Bloom, J. D., &amp; MacNell, L. (2016). Contextualizing family food decisions: the role of household characteristics, neighborhood deprivation, and local food environments. UKCPR Discussion Paper Series, DP 2016-08, 20.</t>
  </si>
  <si>
    <t>Bronchetti, E., Christensen, G., &amp; Hansen, B. (2016). Variation in food prices and SNAP adequacy for purchasing the Thrifty Food Plan. UKCPR Discussion Paper Series, DP 2016-03.</t>
  </si>
  <si>
    <t>Chang, Y., Kim, J., &amp; Chatterjee, S. (2016). The effect of food price on food insecurity and diet quality: exploring potential moderating roles of SNAP and consumer competency. UKCPR Discussion Paper Series, DP 2016-06.</t>
  </si>
  <si>
    <t>Christensen, G., &amp; Bronchetti, E. (2016). Are SNAP benefits adequate for purchasing a healthy diet? Evidence on geographic variation in food prices and the purchasing power of SNAP. UKCPR Discussion Paper Series.</t>
  </si>
  <si>
    <t>Downing, J., &amp; Laraia, B. (2016). Supermarket proximity and price: food insecurity and obesity in the United States. UKCPR Discussion Paper Series, DP 2016-05, 23.</t>
  </si>
  <si>
    <r>
      <t xml:space="preserve">Fang, D., Thomsen, M. R., Rodolfo Jr., N. M., &amp; Novotny, A. M. (2018). </t>
    </r>
    <r>
      <rPr>
        <i/>
        <sz val="12"/>
        <color theme="1"/>
        <rFont val="Times New Roman"/>
        <family val="1"/>
      </rPr>
      <t>WIC participation and relative quality of household food purchases: evidence from FoodAPS</t>
    </r>
    <r>
      <rPr>
        <sz val="12"/>
        <color theme="1"/>
        <rFont val="Times New Roman"/>
        <family val="1"/>
      </rPr>
      <t>.</t>
    </r>
  </si>
  <si>
    <t>Giner, C., Hobeika, M., &amp; Fischetti, C. (2022). Gender and food systems: overcoming evidence gaps. OECD.</t>
  </si>
  <si>
    <t>Gustafson, A., Allen, J. E., Schoenberg, N., &amp; Swanson, M. (2016). The relationship between neighborhood food environment and food store choice on purchasing habits among SNAP and lower income households, USDA FoodAPS data. UKCPR Discussion Paper Series, DP 2016-09.</t>
  </si>
  <si>
    <t>Handbury, J., Rahkovsky, I., &amp; Schnell, M. (2015). Is the focus on food deserts fruitless? Retail access and food purchases across the socioeconomic spectrum (No. w21126; p. w21126). National Bureau of Economic Research.</t>
  </si>
  <si>
    <r>
      <t xml:space="preserve">Hastings, J. S., Kessler, R. E., &amp; Shapiro, J. M. (2020). </t>
    </r>
    <r>
      <rPr>
        <i/>
        <sz val="12"/>
        <color theme="1"/>
        <rFont val="Times New Roman"/>
        <family val="1"/>
      </rPr>
      <t>The effect of SNAP on the composition of purchased foods: evidence and implications</t>
    </r>
    <r>
      <rPr>
        <sz val="12"/>
        <color theme="1"/>
        <rFont val="Times New Roman"/>
        <family val="1"/>
      </rPr>
      <t>. 56.</t>
    </r>
  </si>
  <si>
    <t>Hillier, A., Chrisinger, B., Smith, T., Whiteman, E., &amp; Kallan, M. (2016). The influence of SNAP participation and food environment on nutritional quality of food at home purchases. UKCPR Discussion Paper Series, DP 2016-10.</t>
  </si>
  <si>
    <r>
      <t xml:space="preserve">Homono, J. G. T., &amp; Meckel, K. (2017). </t>
    </r>
    <r>
      <rPr>
        <i/>
        <sz val="12"/>
        <color theme="1"/>
        <rFont val="Times New Roman"/>
        <family val="1"/>
      </rPr>
      <t>Issuance and Incidence: SNAP benefit cycles and grocery prices</t>
    </r>
    <r>
      <rPr>
        <sz val="12"/>
        <color theme="1"/>
        <rFont val="Times New Roman"/>
        <family val="1"/>
      </rPr>
      <t>. 38.</t>
    </r>
  </si>
  <si>
    <r>
      <t xml:space="preserve">Jensen, H. H., Kreider, B. E., &amp; Zhylyevskyy, O. (2017). </t>
    </r>
    <r>
      <rPr>
        <i/>
        <sz val="12"/>
        <color theme="1"/>
        <rFont val="Times New Roman"/>
        <family val="1"/>
      </rPr>
      <t>Investigating treatment effects of participating jointly in SNAP and WIC when the treatment is validated only for SNAP</t>
    </r>
    <r>
      <rPr>
        <sz val="12"/>
        <color theme="1"/>
        <rFont val="Times New Roman"/>
        <family val="1"/>
      </rPr>
      <t>. 46.</t>
    </r>
  </si>
  <si>
    <t>Kuhn, M. A. (2016). Causes and consequences of the calorie crunch. UKCPR Discussion Paper Series, DP 2016-11, 47.</t>
  </si>
  <si>
    <r>
      <t xml:space="preserve">Clay, Marie, Michele Ver Ploeg, Alisha Coleman-Jensen, Howard Elitzak, Christian Gregory, David Levin, Constance Newman, and Matthew P. Rabbitt. </t>
    </r>
    <r>
      <rPr>
        <i/>
        <sz val="12"/>
        <color theme="1"/>
        <rFont val="Times New Roman"/>
        <family val="1"/>
      </rPr>
      <t>Comparing National Household Food Acquisition and Purchase Survey (FoodAPS) data with other national food surveys’ data</t>
    </r>
    <r>
      <rPr>
        <sz val="12"/>
        <color theme="1"/>
        <rFont val="Times New Roman"/>
        <family val="1"/>
      </rPr>
      <t>, EIB-157, U.S. Department of Agriculture, Economic Research Service, July 2016.</t>
    </r>
  </si>
  <si>
    <r>
      <t xml:space="preserve">Diansheng Dong and Hayden Stewart. ERR-292, September 2021. </t>
    </r>
    <r>
      <rPr>
        <i/>
        <sz val="12"/>
        <color theme="1"/>
        <rFont val="Times New Roman"/>
        <family val="1"/>
      </rPr>
      <t>Food taxes and their impacts on food spending</t>
    </r>
    <r>
      <rPr>
        <sz val="12"/>
        <color theme="1"/>
        <rFont val="Times New Roman"/>
        <family val="1"/>
      </rPr>
      <t>, U.S. Department of Agriculture, Economic Research Service.</t>
    </r>
  </si>
  <si>
    <r>
      <t xml:space="preserve">Diansheng Dong, Hayden Stewart, Elizabeth Frazão, Andrea Carlson, and Jeffrey Hyman. </t>
    </r>
    <r>
      <rPr>
        <i/>
        <sz val="12"/>
        <color theme="1"/>
        <rFont val="Times New Roman"/>
        <family val="1"/>
      </rPr>
      <t>WIC household food purchases using WIC benefits or paying out of pocket: a case study of cold cereal purchases</t>
    </r>
    <r>
      <rPr>
        <sz val="12"/>
        <color theme="1"/>
        <rFont val="Times New Roman"/>
        <family val="1"/>
      </rPr>
      <t>, ERR-207, U.S. Department of Agriculture, Economic Research Service, May 2016.</t>
    </r>
  </si>
  <si>
    <r>
      <t xml:space="preserve">Eliana Zeballos and Tobenna D. Anekwe. </t>
    </r>
    <r>
      <rPr>
        <i/>
        <sz val="12"/>
        <color theme="1"/>
        <rFont val="Times New Roman"/>
        <family val="1"/>
      </rPr>
      <t>The association between nutrition information use and the healthfulness of food acquisitions</t>
    </r>
    <r>
      <rPr>
        <sz val="12"/>
        <color theme="1"/>
        <rFont val="Times New Roman"/>
        <family val="1"/>
      </rPr>
      <t>, ERR-247, U.S. Department of Agriculture, Economic Research Service, April 2018.</t>
    </r>
  </si>
  <si>
    <r>
      <t>Gregory, Christian A., Lisa Mancino, Alisha Coleman-Jensen.</t>
    </r>
    <r>
      <rPr>
        <i/>
        <sz val="12"/>
        <color theme="1"/>
        <rFont val="Times New Roman"/>
        <family val="1"/>
      </rPr>
      <t xml:space="preserve"> Food security and food purchase quality among low-income households: findings from the National Household Food Acquisition and Purchase Survey (FoodAPS)</t>
    </r>
    <r>
      <rPr>
        <sz val="12"/>
        <color theme="1"/>
        <rFont val="Times New Roman"/>
        <family val="1"/>
      </rPr>
      <t xml:space="preserve">, </t>
    </r>
    <r>
      <rPr>
        <i/>
        <sz val="12"/>
        <color theme="1"/>
        <rFont val="Times New Roman"/>
        <family val="1"/>
      </rPr>
      <t xml:space="preserve">ERR-269 </t>
    </r>
    <r>
      <rPr>
        <sz val="12"/>
        <color theme="1"/>
        <rFont val="Times New Roman"/>
        <family val="1"/>
      </rPr>
      <t>U.S. Department of Agriculture, Economic Research Service, August 2019.</t>
    </r>
  </si>
  <si>
    <r>
      <t xml:space="preserve">Hayden Stewart and Diansheng Dong. </t>
    </r>
    <r>
      <rPr>
        <i/>
        <sz val="12"/>
        <color theme="1"/>
        <rFont val="Times New Roman"/>
        <family val="1"/>
      </rPr>
      <t>The relationship between patronizing direct-to-consumer outlets and a household’s demand for fruits and vegetables</t>
    </r>
    <r>
      <rPr>
        <sz val="12"/>
        <color theme="1"/>
        <rFont val="Times New Roman"/>
        <family val="1"/>
      </rPr>
      <t>, ERR-242, U.S. Department of Agriculture, Economic Research Service, January 2018.</t>
    </r>
  </si>
  <si>
    <r>
      <t xml:space="preserve">Jo, Y. (2017). </t>
    </r>
    <r>
      <rPr>
        <i/>
        <sz val="12"/>
        <color theme="1"/>
        <rFont val="Times New Roman"/>
        <family val="1"/>
      </rPr>
      <t>Households with at least one obese child differ in several ways from those without</t>
    </r>
    <r>
      <rPr>
        <sz val="12"/>
        <color theme="1"/>
        <rFont val="Times New Roman"/>
        <family val="1"/>
      </rPr>
      <t>. Amber Waves, 1-4.</t>
    </r>
  </si>
  <si>
    <r>
      <t xml:space="preserve">Larimore, Elizabeth, Elina T. Page, and John A. Kirlin. (2016). </t>
    </r>
    <r>
      <rPr>
        <i/>
        <sz val="12"/>
        <color theme="1"/>
        <rFont val="Times New Roman"/>
        <family val="1"/>
      </rPr>
      <t>FoodAPS data now available to the general public.</t>
    </r>
    <r>
      <rPr>
        <sz val="12"/>
        <color theme="1"/>
        <rFont val="Times New Roman"/>
        <family val="1"/>
      </rPr>
      <t xml:space="preserve"> Amber Waves.</t>
    </r>
  </si>
  <si>
    <r>
      <t>Lisa Mancino, Joanne Guthrie, Michele Ver Ploeg, and Biing-Hwan Lin.</t>
    </r>
    <r>
      <rPr>
        <i/>
        <sz val="12"/>
        <color theme="1"/>
        <rFont val="Times New Roman"/>
        <family val="1"/>
      </rPr>
      <t xml:space="preserve"> Nutritional quality of foods acquired by Americans: findings From USDA’s National Household Food Acquisition and Purchase Survey</t>
    </r>
    <r>
      <rPr>
        <sz val="12"/>
        <color theme="1"/>
        <rFont val="Times New Roman"/>
        <family val="1"/>
      </rPr>
      <t>, EIB-188, U.S. Department of Agriculture, Economic Research Service, February 2018.</t>
    </r>
  </si>
  <si>
    <r>
      <t xml:space="preserve">Mancino, L., &amp; Guthrie, J. (2018). </t>
    </r>
    <r>
      <rPr>
        <i/>
        <sz val="12"/>
        <color theme="1"/>
        <rFont val="Times New Roman"/>
        <family val="1"/>
      </rPr>
      <t>Supermarkets, schools, and social gatherings: where Supplemental Nutrition Assistance Program and other US households acquire their foods correlates with nutritional quality</t>
    </r>
    <r>
      <rPr>
        <sz val="12"/>
        <color theme="1"/>
        <rFont val="Times New Roman"/>
        <family val="1"/>
      </rPr>
      <t>. Amber Waves.</t>
    </r>
  </si>
  <si>
    <t>Mancino, L., Todd, J. E., &amp; Scharadin, B. (2018). USDA’s National Household Food Acquisition and Purchase Survey: methodology for imputing missing quantities to calculate Healthy Eating Index-2010 scores and sort foods Into ERS Food Groups (No. 1488-2018-5472).</t>
  </si>
  <si>
    <r>
      <t xml:space="preserve">Mancino, Lisa, Jessica E. Todd, and Benjamin Scharadin. </t>
    </r>
    <r>
      <rPr>
        <i/>
        <sz val="12"/>
        <color theme="1"/>
        <rFont val="Times New Roman"/>
        <family val="1"/>
      </rPr>
      <t>USDA’s National Household Food Acquisition and Purchase Survey: methodology for imputing missing quantities to calculate Healthy Eating Index-2010 scores and sort foods into ERS Food Groups</t>
    </r>
    <r>
      <rPr>
        <sz val="12"/>
        <color theme="1"/>
        <rFont val="Times New Roman"/>
        <family val="1"/>
      </rPr>
      <t>, TB_x0002_1947, U.S. Department of Agriculture, Economic Research Service, January 2018.</t>
    </r>
  </si>
  <si>
    <r>
      <t xml:space="preserve">Michelle J. Saksena, Abigail M. Okrent, Tobenna D. Anekwe, Clare Cho, Christopher Dicken, Anne Effland, Howard Elitzak, Joanne Guthrie, Karen S. Hamrick, Jeffrey Hyman, Young Jo, Biing-Hwan Lin, Lisa Mancino, Patrick W. McLaughlin, Ilya Rahkovsky, Katherine Ralston, Travis A. Smith, Hayden Stewart, Jessica Todd, and Charlotte Tuttle. </t>
    </r>
    <r>
      <rPr>
        <i/>
        <sz val="12"/>
        <color theme="1"/>
        <rFont val="Times New Roman"/>
        <family val="1"/>
      </rPr>
      <t>America’s eating habits: food away from home</t>
    </r>
    <r>
      <rPr>
        <sz val="12"/>
        <color theme="1"/>
        <rFont val="Times New Roman"/>
        <family val="1"/>
      </rPr>
      <t>, EIB-196, Michelle Saksena, Abigail M. Okrent, and Karen S. Hamrick, eds. U.S. Department of Agriculture, Economic Research Service, September 2018.</t>
    </r>
  </si>
  <si>
    <t>Petraglia, E., Van de Kerckhove, W., &amp; Krenzke, T. (2016). Review of the potential for nonresponse bias in FoodAPS 2012. Prepared for the Economic Research Service, US Department of Agriculture.</t>
  </si>
  <si>
    <r>
      <t xml:space="preserve">Rahkovsky, Ilya, Young Jo, and Andrea Carlson. </t>
    </r>
    <r>
      <rPr>
        <i/>
        <sz val="12"/>
        <color theme="1"/>
        <rFont val="Times New Roman"/>
        <family val="1"/>
      </rPr>
      <t>Consumers balance time and money in purchasing convenience foods</t>
    </r>
    <r>
      <rPr>
        <sz val="12"/>
        <color theme="1"/>
        <rFont val="Times New Roman"/>
        <family val="1"/>
      </rPr>
      <t>, ERR-251, U.S. Department of Agriculture, Economic Research Service, June 2018.</t>
    </r>
  </si>
  <si>
    <r>
      <t xml:space="preserve">Stewart, Hayden, Jeffrey Hyman, Patrick W. McLaughlin, and Diansheng Dong. </t>
    </r>
    <r>
      <rPr>
        <i/>
        <sz val="12"/>
        <color theme="1"/>
        <rFont val="Times New Roman"/>
        <family val="1"/>
      </rPr>
      <t>USDA Special Supplemental Nutrition Program for Women, Infants, and Children (WIC): a new look at key questions 10 years after USDA added whole-grain bread to WIC food packages in 2009</t>
    </r>
    <r>
      <rPr>
        <sz val="12"/>
        <color theme="1"/>
        <rFont val="Times New Roman"/>
        <family val="1"/>
      </rPr>
      <t>, ERR-268, U.S. Department of Agriculture, Economic Research Service, August 2019.</t>
    </r>
  </si>
  <si>
    <r>
      <t xml:space="preserve">Sweitzer, Megan, Derick Brown, Shawn Karns, Mary K. Muth, Peter Siegel, Chen Zhen. </t>
    </r>
    <r>
      <rPr>
        <i/>
        <sz val="12"/>
        <color theme="1"/>
        <rFont val="Times New Roman"/>
        <family val="1"/>
      </rPr>
      <t>Food-at-home expenditures: comparing commercial household scanner data from IRI and government survey data</t>
    </r>
    <r>
      <rPr>
        <sz val="12"/>
        <color theme="1"/>
        <rFont val="Times New Roman"/>
        <family val="1"/>
      </rPr>
      <t>, TB-1946, U.S. Department of Agriculture, Economic Research Service, September 2017.</t>
    </r>
  </si>
  <si>
    <r>
      <t>Tiehen, Laura, Constance Newman, and John A. Kirlin.</t>
    </r>
    <r>
      <rPr>
        <i/>
        <sz val="12"/>
        <color theme="1"/>
        <rFont val="Times New Roman"/>
        <family val="1"/>
      </rPr>
      <t xml:space="preserve"> The food-spending patterns of households participating in the Supplemental Nutrition Assistance Program: findings from USDA’s FoodAPS</t>
    </r>
    <r>
      <rPr>
        <sz val="12"/>
        <color theme="1"/>
        <rFont val="Times New Roman"/>
        <family val="1"/>
      </rPr>
      <t>, EIB-176, U.S. Department of Agriculture, Economic Research Service, August 2017.</t>
    </r>
  </si>
  <si>
    <t>Todd, J. E. (2017). Nearly 30 percent of the times that USDA SNAP households acquire food, the food Is free. Amber Waves, 1-4.</t>
  </si>
  <si>
    <r>
      <t xml:space="preserve">Todd, J. E., Tiehen, L., &amp; Clay, D. M. (2017). </t>
    </r>
    <r>
      <rPr>
        <i/>
        <sz val="12"/>
        <color theme="1"/>
        <rFont val="Times New Roman"/>
        <family val="1"/>
      </rPr>
      <t>USDA’s FoodAPS: providing insights into US food demand and food assistance programs</t>
    </r>
    <r>
      <rPr>
        <sz val="12"/>
        <color theme="1"/>
        <rFont val="Times New Roman"/>
        <family val="1"/>
      </rPr>
      <t>. Amber Waves.</t>
    </r>
  </si>
  <si>
    <r>
      <t xml:space="preserve">Todd, Jessica E. (2017). </t>
    </r>
    <r>
      <rPr>
        <i/>
        <sz val="12"/>
        <color theme="1"/>
        <rFont val="Times New Roman"/>
        <family val="1"/>
      </rPr>
      <t>Nearly 30 percent of the times that USDA SNAP households acquire food, the food Is free</t>
    </r>
    <r>
      <rPr>
        <sz val="12"/>
        <color theme="1"/>
        <rFont val="Times New Roman"/>
        <family val="1"/>
      </rPr>
      <t>. Amber Waves.</t>
    </r>
  </si>
  <si>
    <r>
      <t xml:space="preserve">Todd, Jessica, and Benjamin Scharadin. </t>
    </r>
    <r>
      <rPr>
        <i/>
        <sz val="12"/>
        <color theme="1"/>
        <rFont val="Times New Roman"/>
        <family val="1"/>
      </rPr>
      <t>Where households get food in a typical week: findings from USDA’s FoodAPS</t>
    </r>
    <r>
      <rPr>
        <sz val="12"/>
        <color theme="1"/>
        <rFont val="Times New Roman"/>
        <family val="1"/>
      </rPr>
      <t>, EIB-156, U.S. Department of Agriculture, Economic Research Service, July 2016.</t>
    </r>
  </si>
  <si>
    <r>
      <t xml:space="preserve">Ver Ploeg, Michele, Elizabeth Larimore, and Parke Wilde. </t>
    </r>
    <r>
      <rPr>
        <i/>
        <sz val="12"/>
        <color theme="1"/>
        <rFont val="Times New Roman"/>
        <family val="1"/>
      </rPr>
      <t>The influence of foodstore access on grocery shopping and food spending</t>
    </r>
    <r>
      <rPr>
        <sz val="12"/>
        <color theme="1"/>
        <rFont val="Times New Roman"/>
        <family val="1"/>
      </rPr>
      <t>, EIB-180, U.S. Department of Agriculture, Economic Research Service, October 2017.</t>
    </r>
  </si>
  <si>
    <r>
      <t xml:space="preserve">Ver Ploeg, Michele, Lisa Mancino, Jessica E. Todd, Dawn Marie Clay, and Benjamin Scharadin. </t>
    </r>
    <r>
      <rPr>
        <i/>
        <sz val="12"/>
        <color theme="1"/>
        <rFont val="Times New Roman"/>
        <family val="1"/>
      </rPr>
      <t>Where do Americans usually shop for food and how do they travel to get there? Initial findings from the National Household Food Acquisition and Purchase Survey</t>
    </r>
    <r>
      <rPr>
        <sz val="12"/>
        <color theme="1"/>
        <rFont val="Times New Roman"/>
        <family val="1"/>
      </rPr>
      <t>, EIB-138, U.S. Department of Agriculture, Economic Research Service, March 2015.</t>
    </r>
  </si>
  <si>
    <r>
      <t xml:space="preserve">Young Jo. </t>
    </r>
    <r>
      <rPr>
        <i/>
        <sz val="12"/>
        <color theme="1"/>
        <rFont val="Times New Roman"/>
        <family val="1"/>
      </rPr>
      <t>The differences in characteristics among households with and without obese children: findings From USDA’s FoodAPS</t>
    </r>
    <r>
      <rPr>
        <sz val="12"/>
        <color theme="1"/>
        <rFont val="Times New Roman"/>
        <family val="1"/>
      </rPr>
      <t>, EIB-179, U.S. Department of Agriculture, Economic Research Service, September 2017.</t>
    </r>
  </si>
  <si>
    <r>
      <t>Zeballos, E. (2020).</t>
    </r>
    <r>
      <rPr>
        <i/>
        <sz val="12"/>
        <color theme="1"/>
        <rFont val="Times New Roman"/>
        <family val="1"/>
      </rPr>
      <t xml:space="preserve"> How you pay influences the share of healthy food you buy</t>
    </r>
    <r>
      <rPr>
        <sz val="12"/>
        <color theme="1"/>
        <rFont val="Times New Roman"/>
        <family val="1"/>
      </rPr>
      <t>. United States Department of Agriculture, Economic Research Service. Amber Waves.</t>
    </r>
  </si>
  <si>
    <r>
      <t xml:space="preserve">Barrett, K. J., Hibbs-Shipp, S. K., Hobbs, S., Boles, R. E., Johnson, S. L., &amp; Bellows, L. L. (2021). Validation of a home food environment instrument assessing household food patterning and quality. </t>
    </r>
    <r>
      <rPr>
        <i/>
        <sz val="12"/>
        <color theme="1"/>
        <rFont val="Times New Roman"/>
        <family val="1"/>
      </rPr>
      <t>Nutrients</t>
    </r>
    <r>
      <rPr>
        <sz val="12"/>
        <color theme="1"/>
        <rFont val="Times New Roman"/>
        <family val="1"/>
      </rPr>
      <t xml:space="preserve">, </t>
    </r>
    <r>
      <rPr>
        <i/>
        <sz val="12"/>
        <color theme="1"/>
        <rFont val="Times New Roman"/>
        <family val="1"/>
      </rPr>
      <t>13</t>
    </r>
    <r>
      <rPr>
        <sz val="12"/>
        <color theme="1"/>
        <rFont val="Times New Roman"/>
        <family val="1"/>
      </rPr>
      <t xml:space="preserve">(11), 3930. </t>
    </r>
  </si>
  <si>
    <r>
      <t xml:space="preserve">Basu, S., Wimer, C., &amp; Seligman, H. (2016). Moderation of the relation of county-level cost of living to nutrition by the Supplemental Nutrition Assistance Program. </t>
    </r>
    <r>
      <rPr>
        <i/>
        <sz val="12"/>
        <color theme="1"/>
        <rFont val="Times New Roman"/>
        <family val="1"/>
      </rPr>
      <t>American Journal of Public Health</t>
    </r>
    <r>
      <rPr>
        <sz val="12"/>
        <color theme="1"/>
        <rFont val="Times New Roman"/>
        <family val="1"/>
      </rPr>
      <t xml:space="preserve">, </t>
    </r>
    <r>
      <rPr>
        <i/>
        <sz val="12"/>
        <color theme="1"/>
        <rFont val="Times New Roman"/>
        <family val="1"/>
      </rPr>
      <t>106</t>
    </r>
    <r>
      <rPr>
        <sz val="12"/>
        <color theme="1"/>
        <rFont val="Times New Roman"/>
        <family val="1"/>
      </rPr>
      <t xml:space="preserve">(11), 2064–2070. </t>
    </r>
  </si>
  <si>
    <r>
      <t xml:space="preserve">Bellows, L. L., Boles, R. E., Hibbs-Shipp, S. K., Burdell, A., &amp; Johnson, S. L. (2019). Checklist to capture food, physical activity, and sedentary devices in the home environment: the home inventory describing eating and activity (Home-IDEA2). </t>
    </r>
    <r>
      <rPr>
        <i/>
        <sz val="12"/>
        <color theme="1"/>
        <rFont val="Times New Roman"/>
        <family val="1"/>
      </rPr>
      <t>Journal of Nutrition Education and Behavior</t>
    </r>
    <r>
      <rPr>
        <sz val="12"/>
        <color theme="1"/>
        <rFont val="Times New Roman"/>
        <family val="1"/>
      </rPr>
      <t xml:space="preserve">, </t>
    </r>
    <r>
      <rPr>
        <i/>
        <sz val="12"/>
        <color theme="1"/>
        <rFont val="Times New Roman"/>
        <family val="1"/>
      </rPr>
      <t>51</t>
    </r>
    <r>
      <rPr>
        <sz val="12"/>
        <color theme="1"/>
        <rFont val="Times New Roman"/>
        <family val="1"/>
      </rPr>
      <t xml:space="preserve">(5), 589–597. </t>
    </r>
  </si>
  <si>
    <r>
      <t xml:space="preserve">Boehm, R., Wilde, P. E., Ver Ploeg, M., Costello, C., &amp; Cash, S. B. (2018). A comprehensive life cycle assessment of greenhouse gas emissions from U.S. household food choices. </t>
    </r>
    <r>
      <rPr>
        <i/>
        <sz val="12"/>
        <color theme="1"/>
        <rFont val="Times New Roman"/>
        <family val="1"/>
      </rPr>
      <t>Food Policy</t>
    </r>
    <r>
      <rPr>
        <sz val="12"/>
        <color theme="1"/>
        <rFont val="Times New Roman"/>
        <family val="1"/>
      </rPr>
      <t xml:space="preserve">, </t>
    </r>
    <r>
      <rPr>
        <i/>
        <sz val="12"/>
        <color theme="1"/>
        <rFont val="Times New Roman"/>
        <family val="1"/>
      </rPr>
      <t>79</t>
    </r>
    <r>
      <rPr>
        <sz val="12"/>
        <color theme="1"/>
        <rFont val="Times New Roman"/>
        <family val="1"/>
      </rPr>
      <t xml:space="preserve">, 67–76. </t>
    </r>
  </si>
  <si>
    <r>
      <t xml:space="preserve">Brewster, P. J., Durward, C. M., Hurdle, J. F., Stoddard, G. J., &amp; Guenther, P. M. (2019). The Grocery Purchase Quality Index-2016 performs similarly to the Healthy Eating Index-2015 in a national survey of household food purchases. </t>
    </r>
    <r>
      <rPr>
        <i/>
        <sz val="12"/>
        <color theme="1"/>
        <rFont val="Times New Roman"/>
        <family val="1"/>
      </rPr>
      <t>Journal of the Academy of Nutrition and Dietetics</t>
    </r>
    <r>
      <rPr>
        <sz val="12"/>
        <color theme="1"/>
        <rFont val="Times New Roman"/>
        <family val="1"/>
      </rPr>
      <t xml:space="preserve">, </t>
    </r>
    <r>
      <rPr>
        <i/>
        <sz val="12"/>
        <color theme="1"/>
        <rFont val="Times New Roman"/>
        <family val="1"/>
      </rPr>
      <t>119</t>
    </r>
    <r>
      <rPr>
        <sz val="12"/>
        <color theme="1"/>
        <rFont val="Times New Roman"/>
        <family val="1"/>
      </rPr>
      <t xml:space="preserve">(1), 45–56. </t>
    </r>
  </si>
  <si>
    <r>
      <t xml:space="preserve">Chang, Y., Kim, J., &amp; Chatterjee, S. (2017). The association between consumer competency and Supplemental Nutrition Assistance Program participation on food insecurity. </t>
    </r>
    <r>
      <rPr>
        <i/>
        <sz val="12"/>
        <color theme="1"/>
        <rFont val="Times New Roman"/>
        <family val="1"/>
      </rPr>
      <t>Journal of Nutrition Education and Behavior</t>
    </r>
    <r>
      <rPr>
        <sz val="12"/>
        <color theme="1"/>
        <rFont val="Times New Roman"/>
        <family val="1"/>
      </rPr>
      <t xml:space="preserve">, </t>
    </r>
    <r>
      <rPr>
        <i/>
        <sz val="12"/>
        <color theme="1"/>
        <rFont val="Times New Roman"/>
        <family val="1"/>
      </rPr>
      <t>49</t>
    </r>
    <r>
      <rPr>
        <sz val="12"/>
        <color theme="1"/>
        <rFont val="Times New Roman"/>
        <family val="1"/>
      </rPr>
      <t xml:space="preserve">(8), 657-666.e1. </t>
    </r>
  </si>
  <si>
    <r>
      <t xml:space="preserve">Committee to Review WIC Food Packages, Food and Nutrition Board, Health and Medicine Division, &amp; National Academies of Sciences, Engineering, and Medicine. (2017). </t>
    </r>
    <r>
      <rPr>
        <i/>
        <sz val="12"/>
        <color theme="1"/>
        <rFont val="Times New Roman"/>
        <family val="1"/>
      </rPr>
      <t>Review of WIC food packages: improving balance and choice: final report</t>
    </r>
    <r>
      <rPr>
        <sz val="12"/>
        <color theme="1"/>
        <rFont val="Times New Roman"/>
        <family val="1"/>
      </rPr>
      <t xml:space="preserve"> (p. 23655). National Academies Press. </t>
    </r>
  </si>
  <si>
    <r>
      <t xml:space="preserve">Conrad, Z., Stern, A., Love, D. C., Salesses, M., Cyril, A., McDowell, A., &amp; Blackstone, N. T. (2021). Data integration for diet sustainability analyses. </t>
    </r>
    <r>
      <rPr>
        <i/>
        <sz val="12"/>
        <color theme="1"/>
        <rFont val="Times New Roman"/>
        <family val="1"/>
      </rPr>
      <t>Sustainability</t>
    </r>
    <r>
      <rPr>
        <sz val="12"/>
        <color theme="1"/>
        <rFont val="Times New Roman"/>
        <family val="1"/>
      </rPr>
      <t xml:space="preserve">, </t>
    </r>
    <r>
      <rPr>
        <i/>
        <sz val="12"/>
        <color theme="1"/>
        <rFont val="Times New Roman"/>
        <family val="1"/>
      </rPr>
      <t>13</t>
    </r>
    <r>
      <rPr>
        <sz val="12"/>
        <color theme="1"/>
        <rFont val="Times New Roman"/>
        <family val="1"/>
      </rPr>
      <t xml:space="preserve">(14), 8082. </t>
    </r>
  </si>
  <si>
    <r>
      <t xml:space="preserve">Crespo-Bellido, M., Takata, Y., Jackson, J., Grutzmacher, S., &amp; Smit, E. (2021). Dietary quality and caloric contribution of the alternative food acquisitions of U.S. low-income households: results from the National Food Acquisition and Purchasing Survey (Foodaps). </t>
    </r>
    <r>
      <rPr>
        <i/>
        <sz val="12"/>
        <color theme="1"/>
        <rFont val="Times New Roman"/>
        <family val="1"/>
      </rPr>
      <t>Journal of Hunger &amp; Environmental Nutrition</t>
    </r>
    <r>
      <rPr>
        <sz val="12"/>
        <color theme="1"/>
        <rFont val="Times New Roman"/>
        <family val="1"/>
      </rPr>
      <t xml:space="preserve">, 1–19. </t>
    </r>
  </si>
  <si>
    <t xml:space="preserve">Davis, G. C. (2021). The American Rescue Plan Act Is a great start but more increases in Supplemental Nutrition Assistance Program ( SNAP) benefits are likely needed due to implicit hidden reductions. The Journal of Nutrition, 151(8), 2099–2104. </t>
  </si>
  <si>
    <r>
      <t xml:space="preserve">Dhakal, C. K., &amp; Khadka, S. (2021). Heterogeneities in consumer diet quality and health outcomes of consumers by store choice and income. </t>
    </r>
    <r>
      <rPr>
        <i/>
        <sz val="12"/>
        <color theme="1"/>
        <rFont val="Times New Roman"/>
        <family val="1"/>
      </rPr>
      <t>Nutrients</t>
    </r>
    <r>
      <rPr>
        <sz val="12"/>
        <color theme="1"/>
        <rFont val="Times New Roman"/>
        <family val="1"/>
      </rPr>
      <t xml:space="preserve">, </t>
    </r>
    <r>
      <rPr>
        <i/>
        <sz val="12"/>
        <color theme="1"/>
        <rFont val="Times New Roman"/>
        <family val="1"/>
      </rPr>
      <t>13</t>
    </r>
    <r>
      <rPr>
        <sz val="12"/>
        <color theme="1"/>
        <rFont val="Times New Roman"/>
        <family val="1"/>
      </rPr>
      <t xml:space="preserve">(4), 1046. </t>
    </r>
  </si>
  <si>
    <t xml:space="preserve">Dorfman, J. H., Gregory, C., Liu, Z., &amp; Huo, R. (2019). Re‐examining the SNAP benefit cycle allowing for heterogeneity. Applied Economic Perspectives and Policy, 41(3), 404–433. </t>
  </si>
  <si>
    <r>
      <t xml:space="preserve">Fan, L. (2017). Access to fruits and vegetables and consumer welfare in urban food deserts. </t>
    </r>
    <r>
      <rPr>
        <i/>
        <sz val="12"/>
        <color theme="1"/>
        <rFont val="Times New Roman"/>
        <family val="1"/>
      </rPr>
      <t>SSRN Electronic Journal</t>
    </r>
    <r>
      <rPr>
        <sz val="12"/>
        <color theme="1"/>
        <rFont val="Times New Roman"/>
        <family val="1"/>
      </rPr>
      <t xml:space="preserve">. </t>
    </r>
  </si>
  <si>
    <r>
      <t xml:space="preserve">Fan, L., Gundersen, C., Baylis, K., &amp; Saksena, M. (2021). The use of charitable food assistance among low-income households in the United States. </t>
    </r>
    <r>
      <rPr>
        <i/>
        <sz val="12"/>
        <color theme="1"/>
        <rFont val="Times New Roman"/>
        <family val="1"/>
      </rPr>
      <t>Journal of the Academy of Nutrition and Dietetics</t>
    </r>
    <r>
      <rPr>
        <sz val="12"/>
        <color theme="1"/>
        <rFont val="Times New Roman"/>
        <family val="1"/>
      </rPr>
      <t xml:space="preserve">, </t>
    </r>
    <r>
      <rPr>
        <i/>
        <sz val="12"/>
        <color theme="1"/>
        <rFont val="Times New Roman"/>
        <family val="1"/>
      </rPr>
      <t>121</t>
    </r>
    <r>
      <rPr>
        <sz val="12"/>
        <color theme="1"/>
        <rFont val="Times New Roman"/>
        <family val="1"/>
      </rPr>
      <t xml:space="preserve">(1), 27–35. </t>
    </r>
  </si>
  <si>
    <r>
      <t xml:space="preserve">Gorski Findling, M. T., Wolfson, J. A., Rimm, E. B., &amp; Bleich, S. N. (2018). Differences in the neighborhood retail food environment and obesity among US children and adolescents by SNAP participation: neighborhood food environment and childhood obesity. </t>
    </r>
    <r>
      <rPr>
        <i/>
        <sz val="12"/>
        <color theme="1"/>
        <rFont val="Times New Roman"/>
        <family val="1"/>
      </rPr>
      <t>Obesity</t>
    </r>
    <r>
      <rPr>
        <sz val="12"/>
        <color theme="1"/>
        <rFont val="Times New Roman"/>
        <family val="1"/>
      </rPr>
      <t xml:space="preserve">, </t>
    </r>
    <r>
      <rPr>
        <i/>
        <sz val="12"/>
        <color theme="1"/>
        <rFont val="Times New Roman"/>
        <family val="1"/>
      </rPr>
      <t>26</t>
    </r>
    <r>
      <rPr>
        <sz val="12"/>
        <color theme="1"/>
        <rFont val="Times New Roman"/>
        <family val="1"/>
      </rPr>
      <t>(6), 1063–1071.</t>
    </r>
  </si>
  <si>
    <r>
      <t xml:space="preserve">Gregory, C. A., &amp; Smith, T. A. (2019). Salience, food security, and SNAP receipt. </t>
    </r>
    <r>
      <rPr>
        <i/>
        <sz val="12"/>
        <color theme="1"/>
        <rFont val="Times New Roman"/>
        <family val="1"/>
      </rPr>
      <t>Journal of Policy Analysis and Management</t>
    </r>
    <r>
      <rPr>
        <sz val="12"/>
        <color theme="1"/>
        <rFont val="Times New Roman"/>
        <family val="1"/>
      </rPr>
      <t xml:space="preserve">, </t>
    </r>
    <r>
      <rPr>
        <i/>
        <sz val="12"/>
        <color theme="1"/>
        <rFont val="Times New Roman"/>
        <family val="1"/>
      </rPr>
      <t>38</t>
    </r>
    <r>
      <rPr>
        <sz val="12"/>
        <color theme="1"/>
        <rFont val="Times New Roman"/>
        <family val="1"/>
      </rPr>
      <t xml:space="preserve">(1), 124–154. </t>
    </r>
  </si>
  <si>
    <r>
      <t xml:space="preserve">Gustafson, A. (2017). Shopping pattern and food purchase differences among Supplemental Nutrition Assistance Program (SNAP) households and mon-supplemental Nutrition Assistance Program households in the United States. </t>
    </r>
    <r>
      <rPr>
        <i/>
        <sz val="12"/>
        <color theme="1"/>
        <rFont val="Times New Roman"/>
        <family val="1"/>
      </rPr>
      <t>Preventive Medicine Reports</t>
    </r>
    <r>
      <rPr>
        <sz val="12"/>
        <color theme="1"/>
        <rFont val="Times New Roman"/>
        <family val="1"/>
      </rPr>
      <t xml:space="preserve">, </t>
    </r>
    <r>
      <rPr>
        <i/>
        <sz val="12"/>
        <color theme="1"/>
        <rFont val="Times New Roman"/>
        <family val="1"/>
      </rPr>
      <t>7</t>
    </r>
    <r>
      <rPr>
        <sz val="12"/>
        <color theme="1"/>
        <rFont val="Times New Roman"/>
        <family val="1"/>
      </rPr>
      <t xml:space="preserve">, 152–157. </t>
    </r>
  </si>
  <si>
    <r>
      <t xml:space="preserve">Hibbs-Shipp, S., Boles, R., Johnson, S., McCloskey, M., Hobbs, S., &amp; Bellows, L. (2019). Development of a quality score for the home food environment using the Home-IDEA2 and the Healthy Eating Index-2010. </t>
    </r>
    <r>
      <rPr>
        <i/>
        <sz val="12"/>
        <color theme="1"/>
        <rFont val="Times New Roman"/>
        <family val="1"/>
      </rPr>
      <t>Nutrients</t>
    </r>
    <r>
      <rPr>
        <sz val="12"/>
        <color theme="1"/>
        <rFont val="Times New Roman"/>
        <family val="1"/>
      </rPr>
      <t xml:space="preserve">, </t>
    </r>
    <r>
      <rPr>
        <i/>
        <sz val="12"/>
        <color theme="1"/>
        <rFont val="Times New Roman"/>
        <family val="1"/>
      </rPr>
      <t>11</t>
    </r>
    <r>
      <rPr>
        <sz val="12"/>
        <color theme="1"/>
        <rFont val="Times New Roman"/>
        <family val="1"/>
      </rPr>
      <t xml:space="preserve">(2), 372. </t>
    </r>
  </si>
  <si>
    <r>
      <t xml:space="preserve">Hillier, A., Smith, T., Whiteman, E., &amp; Chrisinger, B. (2017). Discrete choice model of food store trips using National Household Food Acquisition and Purchase Survey (FoodAPS). </t>
    </r>
    <r>
      <rPr>
        <i/>
        <sz val="12"/>
        <color theme="1"/>
        <rFont val="Times New Roman"/>
        <family val="1"/>
      </rPr>
      <t>International Journal of Environmental Research and Public Health</t>
    </r>
    <r>
      <rPr>
        <sz val="12"/>
        <color theme="1"/>
        <rFont val="Times New Roman"/>
        <family val="1"/>
      </rPr>
      <t xml:space="preserve">, </t>
    </r>
    <r>
      <rPr>
        <i/>
        <sz val="12"/>
        <color theme="1"/>
        <rFont val="Times New Roman"/>
        <family val="1"/>
      </rPr>
      <t>14</t>
    </r>
    <r>
      <rPr>
        <sz val="12"/>
        <color theme="1"/>
        <rFont val="Times New Roman"/>
        <family val="1"/>
      </rPr>
      <t xml:space="preserve">(10), 1133. </t>
    </r>
  </si>
  <si>
    <r>
      <t xml:space="preserve">Hu, M., Gremel, G. W., Kirlin, J. A., &amp; West, B. T. (2017). Nonresponse and underreporting errors increase over the data collection week based on paradata from the National Household Food Acquisition and Purchase Survey. </t>
    </r>
    <r>
      <rPr>
        <i/>
        <sz val="12"/>
        <color theme="1"/>
        <rFont val="Times New Roman"/>
        <family val="1"/>
      </rPr>
      <t>The Journal of Nutrition</t>
    </r>
    <r>
      <rPr>
        <sz val="12"/>
        <color theme="1"/>
        <rFont val="Times New Roman"/>
        <family val="1"/>
      </rPr>
      <t xml:space="preserve">, </t>
    </r>
    <r>
      <rPr>
        <i/>
        <sz val="12"/>
        <color theme="1"/>
        <rFont val="Times New Roman"/>
        <family val="1"/>
      </rPr>
      <t>147</t>
    </r>
    <r>
      <rPr>
        <sz val="12"/>
        <color theme="1"/>
        <rFont val="Times New Roman"/>
        <family val="1"/>
      </rPr>
      <t xml:space="preserve">(5), 964–975. </t>
    </r>
  </si>
  <si>
    <r>
      <t xml:space="preserve">Hu, M., Kirlin, J. A., West, B. T., He, W., Ong, A. R., Zhang, S., &amp; Zhang, X. (2020). Estimation of underreporting in diary surveys: An application using the National Household Food Acquisition and Purchase Survey. </t>
    </r>
    <r>
      <rPr>
        <i/>
        <sz val="12"/>
        <color theme="1"/>
        <rFont val="Times New Roman"/>
        <family val="1"/>
      </rPr>
      <t>Journal of Survey Statistics and Methodology</t>
    </r>
    <r>
      <rPr>
        <sz val="12"/>
        <color theme="1"/>
        <rFont val="Times New Roman"/>
        <family val="1"/>
      </rPr>
      <t xml:space="preserve">, </t>
    </r>
    <r>
      <rPr>
        <i/>
        <sz val="12"/>
        <color theme="1"/>
        <rFont val="Times New Roman"/>
        <family val="1"/>
      </rPr>
      <t>8</t>
    </r>
    <r>
      <rPr>
        <sz val="12"/>
        <color theme="1"/>
        <rFont val="Times New Roman"/>
        <family val="1"/>
      </rPr>
      <t>(5), 877–902.</t>
    </r>
  </si>
  <si>
    <r>
      <t xml:space="preserve">Hu, M., Melipillán, E. R., West, B. T., Kirlin, J. A., &amp; Paniagua, I. (2020). Response patterns in a multi-day diary survey: implications for adaptive survey design. </t>
    </r>
    <r>
      <rPr>
        <i/>
        <sz val="12"/>
        <color theme="1"/>
        <rFont val="Times New Roman"/>
        <family val="1"/>
      </rPr>
      <t>Survey Research Methods</t>
    </r>
    <r>
      <rPr>
        <sz val="12"/>
        <color theme="1"/>
        <rFont val="Times New Roman"/>
        <family val="1"/>
      </rPr>
      <t xml:space="preserve">, 289-300 Pages. </t>
    </r>
  </si>
  <si>
    <r>
      <t xml:space="preserve">Ismail, M. S., Ver Ploeg, M., Chomitz, V. R., &amp; Wilde, P. (2020). Differences in food-at-Home spending for SNAP and non-SNAP households given geographic price variation. </t>
    </r>
    <r>
      <rPr>
        <i/>
        <sz val="12"/>
        <color theme="1"/>
        <rFont val="Times New Roman"/>
        <family val="1"/>
      </rPr>
      <t>Journal of the Academy of Nutrition and Dietetics</t>
    </r>
    <r>
      <rPr>
        <sz val="12"/>
        <color theme="1"/>
        <rFont val="Times New Roman"/>
        <family val="1"/>
      </rPr>
      <t xml:space="preserve">, </t>
    </r>
    <r>
      <rPr>
        <i/>
        <sz val="12"/>
        <color theme="1"/>
        <rFont val="Times New Roman"/>
        <family val="1"/>
      </rPr>
      <t>120</t>
    </r>
    <r>
      <rPr>
        <sz val="12"/>
        <color theme="1"/>
        <rFont val="Times New Roman"/>
        <family val="1"/>
      </rPr>
      <t xml:space="preserve">(7), 1142-1150.e12. </t>
    </r>
  </si>
  <si>
    <t>Jablonski, B. B. R., McFadden, D. T., &amp; Colpaart, A. (2016). Analyzing the role of community and individual factors in food insecurity: identifying diverse barriers across clustered community members. Journal of Community Health, 41(5), 910–923.</t>
  </si>
  <si>
    <t xml:space="preserve">Jahan, N., Leschewski, A., &amp; Davis, D. E. (2020). Restaurant tipping discrimination: evidence from a representative sample of US Households. Journal of Agricultural &amp; Food Industrial Organization, 0(0), 20200007. </t>
  </si>
  <si>
    <r>
      <t xml:space="preserve">Leschewski, A. M., &amp; Davis, D. E. (2020a). The nutritional quality of food purchases at SNAP-authorized and unauthorized non-traditional retailers. </t>
    </r>
    <r>
      <rPr>
        <i/>
        <sz val="12"/>
        <color theme="1"/>
        <rFont val="Times New Roman"/>
        <family val="1"/>
      </rPr>
      <t>Journal of Hunger &amp; Environmental Nutrition</t>
    </r>
    <r>
      <rPr>
        <sz val="12"/>
        <color theme="1"/>
        <rFont val="Times New Roman"/>
        <family val="1"/>
      </rPr>
      <t xml:space="preserve">, </t>
    </r>
    <r>
      <rPr>
        <i/>
        <sz val="12"/>
        <color theme="1"/>
        <rFont val="Times New Roman"/>
        <family val="1"/>
      </rPr>
      <t>15</t>
    </r>
    <r>
      <rPr>
        <sz val="12"/>
        <color theme="1"/>
        <rFont val="Times New Roman"/>
        <family val="1"/>
      </rPr>
      <t xml:space="preserve">(6), 851–865. </t>
    </r>
  </si>
  <si>
    <r>
      <t xml:space="preserve">Leschewski, A. M., &amp; Weatherspoon, D. D. (2018). The Supplemental Nutrition Assistance Program: current and proposed restricted food expenditures. </t>
    </r>
    <r>
      <rPr>
        <i/>
        <sz val="12"/>
        <color theme="1"/>
        <rFont val="Times New Roman"/>
        <family val="1"/>
      </rPr>
      <t>American Journal of Preventive Medicine</t>
    </r>
    <r>
      <rPr>
        <sz val="12"/>
        <color theme="1"/>
        <rFont val="Times New Roman"/>
        <family val="1"/>
      </rPr>
      <t xml:space="preserve">, </t>
    </r>
    <r>
      <rPr>
        <i/>
        <sz val="12"/>
        <color theme="1"/>
        <rFont val="Times New Roman"/>
        <family val="1"/>
      </rPr>
      <t>55</t>
    </r>
    <r>
      <rPr>
        <sz val="12"/>
        <color theme="1"/>
        <rFont val="Times New Roman"/>
        <family val="1"/>
      </rPr>
      <t xml:space="preserve">(3), e70–e77. </t>
    </r>
  </si>
  <si>
    <r>
      <t xml:space="preserve">Leschewski, A., Weatherspoon, D. D., &amp; Kuhns, A. (2016). </t>
    </r>
    <r>
      <rPr>
        <i/>
        <sz val="12"/>
        <color theme="1"/>
        <rFont val="Times New Roman"/>
        <family val="1"/>
      </rPr>
      <t>A segmented hedonic analysis of the nutritional composition of fruit beverages</t>
    </r>
    <r>
      <rPr>
        <sz val="12"/>
        <color theme="1"/>
        <rFont val="Times New Roman"/>
        <family val="1"/>
      </rPr>
      <t xml:space="preserve">. </t>
    </r>
    <r>
      <rPr>
        <i/>
        <sz val="12"/>
        <color theme="1"/>
        <rFont val="Times New Roman"/>
        <family val="1"/>
      </rPr>
      <t>19</t>
    </r>
    <r>
      <rPr>
        <sz val="12"/>
        <color theme="1"/>
        <rFont val="Times New Roman"/>
        <family val="1"/>
      </rPr>
      <t>(3), 22.</t>
    </r>
  </si>
  <si>
    <r>
      <t xml:space="preserve">Ma, X., Bell, B. A., White, K., Liu, J., &amp; Liese, A. D. (2021). Food acquisition and shopping patterns in the United States: characteristics and relation to Body Mass Index in the US Food Acquisition and Purchase Survey. </t>
    </r>
    <r>
      <rPr>
        <i/>
        <sz val="12"/>
        <color theme="1"/>
        <rFont val="Times New Roman"/>
        <family val="1"/>
      </rPr>
      <t>Journal of the Academy of Nutrition and Dietetics</t>
    </r>
    <r>
      <rPr>
        <sz val="12"/>
        <color theme="1"/>
        <rFont val="Times New Roman"/>
        <family val="1"/>
      </rPr>
      <t xml:space="preserve">, S2212267221013381. </t>
    </r>
  </si>
  <si>
    <r>
      <t xml:space="preserve">Mancino, L., Guthrie, J., &amp; Just, D. R. (2018). Overview: exploring ways to encourage healthier food purchases by low-income consumers—lessons from behavioral economics and marketing. </t>
    </r>
    <r>
      <rPr>
        <i/>
        <sz val="12"/>
        <color theme="1"/>
        <rFont val="Times New Roman"/>
        <family val="1"/>
      </rPr>
      <t>Food Policy</t>
    </r>
    <r>
      <rPr>
        <sz val="12"/>
        <color theme="1"/>
        <rFont val="Times New Roman"/>
        <family val="1"/>
      </rPr>
      <t xml:space="preserve">, </t>
    </r>
    <r>
      <rPr>
        <i/>
        <sz val="12"/>
        <color theme="1"/>
        <rFont val="Times New Roman"/>
        <family val="1"/>
      </rPr>
      <t>79</t>
    </r>
    <r>
      <rPr>
        <sz val="12"/>
        <color theme="1"/>
        <rFont val="Times New Roman"/>
        <family val="1"/>
      </rPr>
      <t xml:space="preserve">, 297–299. </t>
    </r>
  </si>
  <si>
    <r>
      <t xml:space="preserve">March, R. J., Carpio, C. E., Boonsaeng, T., &amp; Lyford, C. P. (2020). Do SNAP recipients get the best prices? </t>
    </r>
    <r>
      <rPr>
        <i/>
        <sz val="12"/>
        <color theme="1"/>
        <rFont val="Times New Roman"/>
        <family val="1"/>
      </rPr>
      <t>Journal of Agricultural and Applied Economics</t>
    </r>
    <r>
      <rPr>
        <sz val="12"/>
        <color theme="1"/>
        <rFont val="Times New Roman"/>
        <family val="1"/>
      </rPr>
      <t xml:space="preserve">, </t>
    </r>
    <r>
      <rPr>
        <i/>
        <sz val="12"/>
        <color theme="1"/>
        <rFont val="Times New Roman"/>
        <family val="1"/>
      </rPr>
      <t>52</t>
    </r>
    <r>
      <rPr>
        <sz val="12"/>
        <color theme="1"/>
        <rFont val="Times New Roman"/>
        <family val="1"/>
      </rPr>
      <t xml:space="preserve">(1), 135–159. </t>
    </r>
  </si>
  <si>
    <r>
      <t xml:space="preserve">Meyer, B. D., &amp; Mittag, N. (2019). Misreporting of government transfers: how important are survey design and geography? </t>
    </r>
    <r>
      <rPr>
        <i/>
        <sz val="12"/>
        <color theme="1"/>
        <rFont val="Times New Roman"/>
        <family val="1"/>
      </rPr>
      <t>Southern Economic Journal</t>
    </r>
    <r>
      <rPr>
        <sz val="12"/>
        <color theme="1"/>
        <rFont val="Times New Roman"/>
        <family val="1"/>
      </rPr>
      <t xml:space="preserve">, </t>
    </r>
    <r>
      <rPr>
        <i/>
        <sz val="12"/>
        <color theme="1"/>
        <rFont val="Times New Roman"/>
        <family val="1"/>
      </rPr>
      <t>86</t>
    </r>
    <r>
      <rPr>
        <sz val="12"/>
        <color theme="1"/>
        <rFont val="Times New Roman"/>
        <family val="1"/>
      </rPr>
      <t xml:space="preserve">(1), 230–253. </t>
    </r>
  </si>
  <si>
    <r>
      <t xml:space="preserve">Moran, A. J., Subramanian, S. V., Rimm, E. B., &amp; Bleich, S. N. (2019). Characteristics associated with household purchases of sugar‐sweetened beverages in US restaurants. </t>
    </r>
    <r>
      <rPr>
        <i/>
        <sz val="12"/>
        <color theme="1"/>
        <rFont val="Times New Roman"/>
        <family val="1"/>
      </rPr>
      <t>Obesity</t>
    </r>
    <r>
      <rPr>
        <sz val="12"/>
        <color theme="1"/>
        <rFont val="Times New Roman"/>
        <family val="1"/>
      </rPr>
      <t xml:space="preserve">, </t>
    </r>
    <r>
      <rPr>
        <i/>
        <sz val="12"/>
        <color theme="1"/>
        <rFont val="Times New Roman"/>
        <family val="1"/>
      </rPr>
      <t>27</t>
    </r>
    <r>
      <rPr>
        <sz val="12"/>
        <color theme="1"/>
        <rFont val="Times New Roman"/>
        <family val="1"/>
      </rPr>
      <t xml:space="preserve">(2), 339–348. </t>
    </r>
  </si>
  <si>
    <t xml:space="preserve">Musa, A. O., Carpio, C. E., &amp; Wilna, O.-T. (2022). Who uses food banks and other private food charities? A comparison with SNAP users. Journal of Hunger &amp; Environmental Nutrition, 1–14. </t>
  </si>
  <si>
    <r>
      <t xml:space="preserve">Onufrak, S. J., Zaganjor, H., Pan, L., Lee-Kwan, S. H., Park, S., &amp; Harris, D. M. (2019). Foods and beverages obtained at worksites in the United States. </t>
    </r>
    <r>
      <rPr>
        <i/>
        <sz val="12"/>
        <color theme="1"/>
        <rFont val="Times New Roman"/>
        <family val="1"/>
      </rPr>
      <t>Journal of the Academy of Nutrition and Dietetics</t>
    </r>
    <r>
      <rPr>
        <sz val="12"/>
        <color theme="1"/>
        <rFont val="Times New Roman"/>
        <family val="1"/>
      </rPr>
      <t xml:space="preserve">, </t>
    </r>
    <r>
      <rPr>
        <i/>
        <sz val="12"/>
        <color theme="1"/>
        <rFont val="Times New Roman"/>
        <family val="1"/>
      </rPr>
      <t>119</t>
    </r>
    <r>
      <rPr>
        <sz val="12"/>
        <color theme="1"/>
        <rFont val="Times New Roman"/>
        <family val="1"/>
      </rPr>
      <t>(6), 999–1008.</t>
    </r>
  </si>
  <si>
    <r>
      <t xml:space="preserve">Page, E. T., Larimore, E., Kirlin, J. A., &amp; Denbaly, M. (2019). The National Household Food Acquisition and Purchase Survey: innovations and research insights. </t>
    </r>
    <r>
      <rPr>
        <i/>
        <sz val="12"/>
        <color theme="1"/>
        <rFont val="Times New Roman"/>
        <family val="1"/>
      </rPr>
      <t>Applied Economic Perspectives and Policy</t>
    </r>
    <r>
      <rPr>
        <sz val="12"/>
        <color theme="1"/>
        <rFont val="Times New Roman"/>
        <family val="1"/>
      </rPr>
      <t xml:space="preserve">, </t>
    </r>
    <r>
      <rPr>
        <i/>
        <sz val="12"/>
        <color theme="1"/>
        <rFont val="Times New Roman"/>
        <family val="1"/>
      </rPr>
      <t>41</t>
    </r>
    <r>
      <rPr>
        <sz val="12"/>
        <color theme="1"/>
        <rFont val="Times New Roman"/>
        <family val="1"/>
      </rPr>
      <t>(2), 215–234.</t>
    </r>
  </si>
  <si>
    <r>
      <t xml:space="preserve">Parum, F., &amp; Dharmasena, S. (2021). U.S. consumers’ intake of food at home (FAH) and food away from home (FAFH) as a complex economic system. </t>
    </r>
    <r>
      <rPr>
        <i/>
        <sz val="12"/>
        <color theme="1"/>
        <rFont val="Times New Roman"/>
        <family val="1"/>
      </rPr>
      <t>Journal of Food Distribution Research</t>
    </r>
    <r>
      <rPr>
        <sz val="12"/>
        <color theme="1"/>
        <rFont val="Times New Roman"/>
        <family val="1"/>
      </rPr>
      <t xml:space="preserve">, </t>
    </r>
    <r>
      <rPr>
        <i/>
        <sz val="12"/>
        <color theme="1"/>
        <rFont val="Times New Roman"/>
        <family val="1"/>
      </rPr>
      <t>52</t>
    </r>
    <r>
      <rPr>
        <sz val="12"/>
        <color theme="1"/>
        <rFont val="Times New Roman"/>
        <family val="1"/>
      </rPr>
      <t>(1), 77–85.</t>
    </r>
  </si>
  <si>
    <r>
      <t>Ren, W., Krenzke, T., West, B., &amp; Cantor, D. (2022, April). An evaluation of the quality of interviewer and virtual observations and their value for nonresponse bias reduction. In </t>
    </r>
    <r>
      <rPr>
        <i/>
        <sz val="12"/>
        <color rgb="FF222222"/>
        <rFont val="Times New Roman"/>
        <family val="1"/>
      </rPr>
      <t>Survey Research Methods</t>
    </r>
    <r>
      <rPr>
        <sz val="12"/>
        <color rgb="FF222222"/>
        <rFont val="Times New Roman"/>
        <family val="1"/>
      </rPr>
      <t> (Vol. 16, No. 1, pp. 97-131).</t>
    </r>
  </si>
  <si>
    <r>
      <t xml:space="preserve">Robinson-Oghogho, J. N., &amp; Thorpe, R. J. (2021). Garden access, race and vegetable acquisition among U.S. adults: findings from a national survey. </t>
    </r>
    <r>
      <rPr>
        <i/>
        <sz val="12"/>
        <color theme="1"/>
        <rFont val="Times New Roman"/>
        <family val="1"/>
      </rPr>
      <t>International Journal of Environmental Research and Public Health</t>
    </r>
    <r>
      <rPr>
        <sz val="12"/>
        <color theme="1"/>
        <rFont val="Times New Roman"/>
        <family val="1"/>
      </rPr>
      <t xml:space="preserve">, </t>
    </r>
    <r>
      <rPr>
        <i/>
        <sz val="12"/>
        <color theme="1"/>
        <rFont val="Times New Roman"/>
        <family val="1"/>
      </rPr>
      <t>18</t>
    </r>
    <r>
      <rPr>
        <sz val="12"/>
        <color theme="1"/>
        <rFont val="Times New Roman"/>
        <family val="1"/>
      </rPr>
      <t xml:space="preserve">(22), 12059. </t>
    </r>
  </si>
  <si>
    <r>
      <t>Rummo, P. E., Roberto, C. A., Thorpe, L. E., Troxel, A. B., &amp; Elbel, B. (2022). Age-specific differences in online grocery shopping behaviors and attitudes among adults with low income in the United States in 2021. </t>
    </r>
    <r>
      <rPr>
        <i/>
        <sz val="12"/>
        <color rgb="FF222222"/>
        <rFont val="Times New Roman"/>
        <family val="1"/>
      </rPr>
      <t>Nutrients</t>
    </r>
    <r>
      <rPr>
        <sz val="12"/>
        <color rgb="FF222222"/>
        <rFont val="Times New Roman"/>
        <family val="1"/>
      </rPr>
      <t>, </t>
    </r>
    <r>
      <rPr>
        <i/>
        <sz val="12"/>
        <color rgb="FF222222"/>
        <rFont val="Times New Roman"/>
        <family val="1"/>
      </rPr>
      <t>14</t>
    </r>
    <r>
      <rPr>
        <sz val="12"/>
        <color rgb="FF222222"/>
        <rFont val="Times New Roman"/>
        <family val="1"/>
      </rPr>
      <t>(20), 4427.</t>
    </r>
  </si>
  <si>
    <r>
      <t xml:space="preserve">Sanjeevi, N. (2021). Impact of Supplemental Nutrition Assistance Program benefit reduction or loss on food-at-home acquisitions and community food program use. </t>
    </r>
    <r>
      <rPr>
        <i/>
        <sz val="12"/>
        <color theme="1"/>
        <rFont val="Times New Roman"/>
        <family val="1"/>
      </rPr>
      <t>International Journal of Environmental Research and Public Health</t>
    </r>
    <r>
      <rPr>
        <sz val="12"/>
        <color theme="1"/>
        <rFont val="Times New Roman"/>
        <family val="1"/>
      </rPr>
      <t xml:space="preserve">, </t>
    </r>
    <r>
      <rPr>
        <i/>
        <sz val="12"/>
        <color theme="1"/>
        <rFont val="Times New Roman"/>
        <family val="1"/>
      </rPr>
      <t>18</t>
    </r>
    <r>
      <rPr>
        <sz val="12"/>
        <color theme="1"/>
        <rFont val="Times New Roman"/>
        <family val="1"/>
      </rPr>
      <t>(22), 12004.</t>
    </r>
  </si>
  <si>
    <r>
      <t xml:space="preserve">Scharadin, B., Ver Ploeg, M., &amp; Dicken, C. (2021). Geographic boundary definitions and the robustness of common food retail environment measures. </t>
    </r>
    <r>
      <rPr>
        <i/>
        <sz val="12"/>
        <color theme="1"/>
        <rFont val="Times New Roman"/>
        <family val="1"/>
      </rPr>
      <t>Annals of the American Association of Geographers</t>
    </r>
    <r>
      <rPr>
        <sz val="12"/>
        <color theme="1"/>
        <rFont val="Times New Roman"/>
        <family val="1"/>
      </rPr>
      <t xml:space="preserve">, 1–21. </t>
    </r>
  </si>
  <si>
    <r>
      <t xml:space="preserve">Smith, T. A., Berning, J. P., Yang, X., Colson, G., &amp; Dorfman, J. H. (2016). The effects of benefit timing and income fungibility on food purchasing decisions among Supplemental Nutrition Assistance Program households. </t>
    </r>
    <r>
      <rPr>
        <i/>
        <sz val="12"/>
        <color theme="1"/>
        <rFont val="Times New Roman"/>
        <family val="1"/>
      </rPr>
      <t>American Journal of Agricultural Economics</t>
    </r>
    <r>
      <rPr>
        <sz val="12"/>
        <color theme="1"/>
        <rFont val="Times New Roman"/>
        <family val="1"/>
      </rPr>
      <t xml:space="preserve">, </t>
    </r>
    <r>
      <rPr>
        <i/>
        <sz val="12"/>
        <color theme="1"/>
        <rFont val="Times New Roman"/>
        <family val="1"/>
      </rPr>
      <t>98</t>
    </r>
    <r>
      <rPr>
        <sz val="12"/>
        <color theme="1"/>
        <rFont val="Times New Roman"/>
        <family val="1"/>
      </rPr>
      <t xml:space="preserve">(2), 564–580. </t>
    </r>
  </si>
  <si>
    <r>
      <t xml:space="preserve">Stewart, H., McLaughlin, P. W., Dong, D., &amp; Frazão, E. (2019). WIC households’ bread and cold cereal purchases: when they use benefits versus paying out of pocket. </t>
    </r>
    <r>
      <rPr>
        <i/>
        <sz val="12"/>
        <color theme="1"/>
        <rFont val="Times New Roman"/>
        <family val="1"/>
      </rPr>
      <t>American Journal of Health Promotion</t>
    </r>
    <r>
      <rPr>
        <sz val="12"/>
        <color theme="1"/>
        <rFont val="Times New Roman"/>
        <family val="1"/>
      </rPr>
      <t xml:space="preserve">, </t>
    </r>
    <r>
      <rPr>
        <i/>
        <sz val="12"/>
        <color theme="1"/>
        <rFont val="Times New Roman"/>
        <family val="1"/>
      </rPr>
      <t>33</t>
    </r>
    <r>
      <rPr>
        <sz val="12"/>
        <color theme="1"/>
        <rFont val="Times New Roman"/>
        <family val="1"/>
      </rPr>
      <t xml:space="preserve">(1), 79–86. </t>
    </r>
  </si>
  <si>
    <r>
      <t xml:space="preserve">Taylor, R., &amp; Villas-Boas, S. B. (2016). Food store choices of poor households: a discrete choice analysis of the National Household Food Acquisition and Purchase Survey (FoodAPS). </t>
    </r>
    <r>
      <rPr>
        <i/>
        <sz val="12"/>
        <color theme="1"/>
        <rFont val="Times New Roman"/>
        <family val="1"/>
      </rPr>
      <t>American Journal of Agricultural Economics</t>
    </r>
    <r>
      <rPr>
        <sz val="12"/>
        <color theme="1"/>
        <rFont val="Times New Roman"/>
        <family val="1"/>
      </rPr>
      <t xml:space="preserve">, </t>
    </r>
    <r>
      <rPr>
        <i/>
        <sz val="12"/>
        <color theme="1"/>
        <rFont val="Times New Roman"/>
        <family val="1"/>
      </rPr>
      <t>98</t>
    </r>
    <r>
      <rPr>
        <sz val="12"/>
        <color theme="1"/>
        <rFont val="Times New Roman"/>
        <family val="1"/>
      </rPr>
      <t xml:space="preserve">(2), 513–532. </t>
    </r>
  </si>
  <si>
    <r>
      <t xml:space="preserve">Tran, L.-T., Brewster, P., Chidambaram, V., &amp; Hurdle, J. (2017). An innovative method for monitoring food quality and the healthfulness of consumers’ grocery purchases. </t>
    </r>
    <r>
      <rPr>
        <i/>
        <sz val="12"/>
        <color theme="1"/>
        <rFont val="Times New Roman"/>
        <family val="1"/>
      </rPr>
      <t>Nutrients</t>
    </r>
    <r>
      <rPr>
        <sz val="12"/>
        <color theme="1"/>
        <rFont val="Times New Roman"/>
        <family val="1"/>
      </rPr>
      <t xml:space="preserve">, </t>
    </r>
    <r>
      <rPr>
        <i/>
        <sz val="12"/>
        <color theme="1"/>
        <rFont val="Times New Roman"/>
        <family val="1"/>
      </rPr>
      <t>9</t>
    </r>
    <r>
      <rPr>
        <sz val="12"/>
        <color theme="1"/>
        <rFont val="Times New Roman"/>
        <family val="1"/>
      </rPr>
      <t xml:space="preserve">(5), 457. </t>
    </r>
  </si>
  <si>
    <t>Tseng, M., Mastrantonio, C., Glanz, H., Volpe, R. J., Neill, D. B., &amp; Nazmi, A. (2020). Fruit and vegetable purchasing patterns and Supplemental Nutrition Assistance Program participation: findings from a nationally representative survey. Journal of the Academy of Nutrition and Dietetics, 120(10), 1633–1642.</t>
  </si>
  <si>
    <r>
      <t xml:space="preserve">Vadiveloo, M. K., Parker, H. W., Juul, F., &amp; Parekh, N. (2020). Sociodemographic differences in the dietary quality of food-at-home acquisitions and purchases among participants in the U.S. nationally representative food acquisition and purchase survey (FoodAPS). </t>
    </r>
    <r>
      <rPr>
        <i/>
        <sz val="12"/>
        <color theme="1"/>
        <rFont val="Times New Roman"/>
        <family val="1"/>
      </rPr>
      <t>Nutrients</t>
    </r>
    <r>
      <rPr>
        <sz val="12"/>
        <color theme="1"/>
        <rFont val="Times New Roman"/>
        <family val="1"/>
      </rPr>
      <t xml:space="preserve">, </t>
    </r>
    <r>
      <rPr>
        <i/>
        <sz val="12"/>
        <color theme="1"/>
        <rFont val="Times New Roman"/>
        <family val="1"/>
      </rPr>
      <t>12</t>
    </r>
    <r>
      <rPr>
        <sz val="12"/>
        <color theme="1"/>
        <rFont val="Times New Roman"/>
        <family val="1"/>
      </rPr>
      <t xml:space="preserve">(8), 2354. </t>
    </r>
  </si>
  <si>
    <r>
      <t xml:space="preserve">Vadiveloo, M., Perraud, E., Parker, H. W., Juul, F., &amp; Parekh, N. (2019). Geographic differences in the dietary quality of food purchases among participants in the nationally representative Food Acquisition and Purchase Survey (FoodAPS). </t>
    </r>
    <r>
      <rPr>
        <i/>
        <sz val="12"/>
        <color theme="1"/>
        <rFont val="Times New Roman"/>
        <family val="1"/>
      </rPr>
      <t>Nutrients</t>
    </r>
    <r>
      <rPr>
        <sz val="12"/>
        <color theme="1"/>
        <rFont val="Times New Roman"/>
        <family val="1"/>
      </rPr>
      <t xml:space="preserve">, </t>
    </r>
    <r>
      <rPr>
        <i/>
        <sz val="12"/>
        <color theme="1"/>
        <rFont val="Times New Roman"/>
        <family val="1"/>
      </rPr>
      <t>11</t>
    </r>
    <r>
      <rPr>
        <sz val="12"/>
        <color theme="1"/>
        <rFont val="Times New Roman"/>
        <family val="1"/>
      </rPr>
      <t xml:space="preserve">(6), 1233. </t>
    </r>
  </si>
  <si>
    <r>
      <t xml:space="preserve">Valizadeh, P., Smith, T. A., &amp; Ver Ploeg, M. (2021). Do SNAP households pay different prices throughout the benefit month? </t>
    </r>
    <r>
      <rPr>
        <i/>
        <sz val="12"/>
        <color theme="1"/>
        <rFont val="Times New Roman"/>
        <family val="1"/>
      </rPr>
      <t>Applied Economic Perspectives and Policy</t>
    </r>
    <r>
      <rPr>
        <sz val="12"/>
        <color theme="1"/>
        <rFont val="Times New Roman"/>
        <family val="1"/>
      </rPr>
      <t xml:space="preserve">, </t>
    </r>
    <r>
      <rPr>
        <i/>
        <sz val="12"/>
        <color theme="1"/>
        <rFont val="Times New Roman"/>
        <family val="1"/>
      </rPr>
      <t>43</t>
    </r>
    <r>
      <rPr>
        <sz val="12"/>
        <color theme="1"/>
        <rFont val="Times New Roman"/>
        <family val="1"/>
      </rPr>
      <t>(3), 1051–1075.</t>
    </r>
  </si>
  <si>
    <r>
      <t xml:space="preserve">Whiteman, E. D., Chrisinger, B. W., &amp; Hillier, A. (2018). Diet quality over the monthly Supplemental Nutrition Assistance Program cycle. </t>
    </r>
    <r>
      <rPr>
        <i/>
        <sz val="12"/>
        <color theme="1"/>
        <rFont val="Times New Roman"/>
        <family val="1"/>
      </rPr>
      <t>American Journal of Preventive Medicine</t>
    </r>
    <r>
      <rPr>
        <sz val="12"/>
        <color theme="1"/>
        <rFont val="Times New Roman"/>
        <family val="1"/>
      </rPr>
      <t xml:space="preserve">, </t>
    </r>
    <r>
      <rPr>
        <i/>
        <sz val="12"/>
        <color theme="1"/>
        <rFont val="Times New Roman"/>
        <family val="1"/>
      </rPr>
      <t>55</t>
    </r>
    <r>
      <rPr>
        <sz val="12"/>
        <color theme="1"/>
        <rFont val="Times New Roman"/>
        <family val="1"/>
      </rPr>
      <t>(2), 205–212.</t>
    </r>
  </si>
  <si>
    <r>
      <t xml:space="preserve">Wilde, P., Ismail, M., &amp; Ver Ploeg, M. (2021). The quality of the food retail environment when consumers may be mobile. </t>
    </r>
    <r>
      <rPr>
        <i/>
        <sz val="12"/>
        <color theme="1"/>
        <rFont val="Times New Roman"/>
        <family val="1"/>
      </rPr>
      <t>Applied Economic Perspectives and Policy</t>
    </r>
    <r>
      <rPr>
        <sz val="12"/>
        <color theme="1"/>
        <rFont val="Times New Roman"/>
        <family val="1"/>
      </rPr>
      <t xml:space="preserve">, </t>
    </r>
    <r>
      <rPr>
        <i/>
        <sz val="12"/>
        <color theme="1"/>
        <rFont val="Times New Roman"/>
        <family val="1"/>
      </rPr>
      <t>43</t>
    </r>
    <r>
      <rPr>
        <sz val="12"/>
        <color theme="1"/>
        <rFont val="Times New Roman"/>
        <family val="1"/>
      </rPr>
      <t>(2), 701–715.</t>
    </r>
  </si>
  <si>
    <t>Search instructions</t>
  </si>
  <si>
    <t>Summary statistics</t>
  </si>
  <si>
    <t>ERS publication
Journal article
Working papers
Thesis and dissertation</t>
  </si>
  <si>
    <t>Free text</t>
  </si>
  <si>
    <t>Contractor report</t>
  </si>
  <si>
    <t>Any applicable further grouping of "Type" (Note: ERS publications have a report number as a subtype, and not all publications have a subtype).</t>
  </si>
  <si>
    <t>ERS publication</t>
  </si>
  <si>
    <t>ERS publications</t>
  </si>
  <si>
    <t>Keywords are only identified for Journal articles and ERS reports and are only recorded if they appear on the publication (note: for dissertations/theses, the keyword field is the university of the author).</t>
  </si>
  <si>
    <t>Journal article</t>
  </si>
  <si>
    <t>Journal articles</t>
  </si>
  <si>
    <t>Working papers</t>
  </si>
  <si>
    <t>Bronchetti, E. T., Christensen, G., &amp; Hoynes, H. (2018). Local food prices, SNAP puchasing power, and child deaths. NBER Working paper No. 24762.</t>
  </si>
  <si>
    <t>Courtemanche, C., Denteh, A., &amp; Tchernis, R. (2017). Estimating the impacts of SNAP on food insecurity, obesity, and food purchases with imperfect administrative measures of participation. NBER Working paper.</t>
  </si>
  <si>
    <t>Courtemanche, C., Denteh, A., &amp; Tchernis, R. (2018). Estimating the associations between SNAP and food insecurity, obesity, and food purchases with imperfect administrative measures of participation. NBER Working paper, Working paper 24412.</t>
  </si>
  <si>
    <t>Working paper</t>
  </si>
  <si>
    <t>Theses/dissertations</t>
  </si>
  <si>
    <t>Thesis and dissertation</t>
  </si>
  <si>
    <t>Doctoral dissertation</t>
  </si>
  <si>
    <t>Ates, A. M. (2019). Three essays on U.S. household food and diet preferences [Doctoral dissertation]. Oklahoma State University.</t>
  </si>
  <si>
    <t>Boehm, R. (2016). Climate change and U.S. consumer food choices [Doctoral dissertation]. Tufts University.</t>
  </si>
  <si>
    <t>Clay, D. M. (2015). Three essays on American consumption habits of whole grains and fruit juices [Doctoral dissertation]. North Carolina State University.</t>
  </si>
  <si>
    <t>Denteh, A. (2018). Essays on misreporting, the Supplemental Nutrition Assistance Program, and adult health [Doctoral dissertation]. Georgia State University.</t>
  </si>
  <si>
    <t>Fan, L. (2018). The impact of food geography on consumer and producer welfare [Doctoral dissertation]. University of Illinois.</t>
  </si>
  <si>
    <t>Farkhad, B. F. (2019). How welfare programs affect participants’ healthcare and labor market outcomes [Doctoral dissertation]. Lehigh University.</t>
  </si>
  <si>
    <t>Ghosh, P. (2020). Food insecurity and foraging food from gardening, hunting and fishing [Doctoral dissertation]. University of Missouri.</t>
  </si>
  <si>
    <t>He, X. (2019). Agriculture, food, and health: changes in industry structure and consumer behavior [Doctoral dissertation]. University of Conneticut.</t>
  </si>
  <si>
    <t>Hibbs-Shipp, S. K. (2018). Healthy homes: exploring the quality of the home food environment and maternal health factors [Doctoral dissertation]. Colorado State University.</t>
  </si>
  <si>
    <t>Ismail, M. (2019). Effects of food and housing assistance programs on household budgets and well-being [Doctoral dissertation]. Tufts University.</t>
  </si>
  <si>
    <t>Juul, F. (2020). Consumption of processed food and its associations with diet quality and cardiovascular disease in US populations [Doctoral dissertation]. New York University.</t>
  </si>
  <si>
    <t>Leschewski. (2017). An examination of US household expenditures on healthy food [Doctoral dissertation]. Michigan State University.</t>
  </si>
  <si>
    <t>Ma, X. (2018). Food acquisition and shopping patterns and associations with body mass index [Doctoral dissertation]. University of South Carolina.</t>
  </si>
  <si>
    <t>MacNeth, L. H. (2019). Exploring race, class, and food access across different geographic scales [Doctoral dissertation]. University of North Carolina.</t>
  </si>
  <si>
    <t>Meier, C. L. (2018). Examining geographic, neighborhood composition, and household factors associated with primary food store selection [Doctoral dissertation, University of Iowa].</t>
  </si>
  <si>
    <t>Musicus, A. A. (2020). The effect of the food environment on chronic disease [Doctoral dissertation]. Harvard University.</t>
  </si>
  <si>
    <t>Novotny, A. (2019). Diversity and health: three essays exploring social context and outcomes [Doctoral dissertation]. University of Arkansas.</t>
  </si>
  <si>
    <t>Rogus, S. (2017). Three essays on the role of time constraints on dietary decision-making [Doctoral dissertation]. New York University.</t>
  </si>
  <si>
    <t>Scharadin, B. (2017). Three essays on household committed activities and diet quality [Doctoral dissertation]. Pennsylvania State University.</t>
  </si>
  <si>
    <t>Schauder, S. A. (2020). Essays on the economics of food access in the United States [Doctoral dissertation]. Cornell University.</t>
  </si>
  <si>
    <t>Senia, M. C. (2017). Analyzing the policy implications of subsidies, causality structures. [Doctoral dissertation]. Texas A&amp;M University.</t>
  </si>
  <si>
    <t>Tiboldo, G. (2019). Three essays on food policy, retailer strategic behavior, and consumer welfare [Doctoral dissertation]. University of Conneticut.</t>
  </si>
  <si>
    <t>Vaughn, C. N. (2019). Essays on child well-being and the social safety net [Doctoral dissertation]. University of Kentucky.</t>
  </si>
  <si>
    <t>Whiteman, E. D. (2018). Eating at the end of the month: the snap cycle, its management and impacts on the health of low-income households [Doctoral dissertation]. University of Pennsylvania.</t>
  </si>
  <si>
    <t>Yang, Y. (2019). Three essays on money input and time input [Doctoral dissertation]. Virginia Polytechnic Institue.</t>
  </si>
  <si>
    <t>Young, S. (2020). The role of the Supplemental Nutrition Assistance Program [Doctoral dissertation]. University of Illinois.</t>
  </si>
  <si>
    <t>Yu, Y. (2020). Essays on food waste and consumer demand analysis [Doctoral dissertation]. Pennsylvania State University.</t>
  </si>
  <si>
    <t>Thesis/dissertation</t>
  </si>
  <si>
    <t>Masters thesis</t>
  </si>
  <si>
    <t>Brewster, P. J. (2017). Measuring and improving the quality of household grocery food purchases [Masters thesis]. University of Utah.</t>
  </si>
  <si>
    <t>Chin, C.-Y. (2019). Marketing analysis on the viability of a local food center: experimental evidence from Arizona [Masters thesis]. University of Arizona.</t>
  </si>
  <si>
    <t>Harb, A. (2020). Fiber intake of adults residing in San Diego County, California? [Masters thesis]. Arizona State University.</t>
  </si>
  <si>
    <t>Paulson, E. (2021). Healthy food access and consumption: informing interventions through aanalytics [Masters thesis]. The Pennsylvania State University.</t>
  </si>
  <si>
    <t>Sellnow, C. (2020). Socioeconomic determinants of expenditures on fortified and unfortified fruit juice [Masters thesis]. South Dakota State University.</t>
  </si>
  <si>
    <t xml:space="preserve">Main topics </t>
  </si>
  <si>
    <t>Food demand/food choice; Informational</t>
  </si>
  <si>
    <t>Food demand/food choice</t>
  </si>
  <si>
    <t>Sociodemographics; Food demand/food choice</t>
  </si>
  <si>
    <t>Food demand/food choice; Sociodemographics</t>
  </si>
  <si>
    <t xml:space="preserve">Food demand/food choice;  ;  </t>
  </si>
  <si>
    <t>Food demand/food choice; Diet quality/nutrition</t>
  </si>
  <si>
    <t>Diet quality/nutrition; Food demand/food choice</t>
  </si>
  <si>
    <t>Food demand/food choice; Diet quality/nutrition; Informational</t>
  </si>
  <si>
    <t xml:space="preserve">Diet quality/nutrition;  Food demand/food choice;  </t>
  </si>
  <si>
    <t xml:space="preserve">Food demand/food choice;  Diet quality/nutrition;  </t>
  </si>
  <si>
    <t xml:space="preserve">Sociodemographics;  Diet quality/nutrition;  </t>
  </si>
  <si>
    <t>Sociodemographics;  Food demand/food choice;  Diet quality/nutrition</t>
  </si>
  <si>
    <t>Diet quality/nutrition</t>
  </si>
  <si>
    <t>Food demand/food choice; Obesity/health outcomes; Diet quality/nutrition</t>
  </si>
  <si>
    <t>Obesity/health outcomes; Food demand/food choice</t>
  </si>
  <si>
    <t xml:space="preserve">Food demand/food choice;  Obesity/health outcomes;  </t>
  </si>
  <si>
    <t>Food demand/food choice;  Diet quality/nutrition;  Obesity/health outcomes</t>
  </si>
  <si>
    <t>Obesity/health outcomes</t>
  </si>
  <si>
    <t>Food security; Food demand/food choice</t>
  </si>
  <si>
    <t>Wilde, P., Steiner, A., &amp; Ver Ploeg, M. (2017a). For Low-Income Americans, Living ≤1 Mile (≤1.6 km) from the Nearest Supermarket Is Not Associated with Self-Reported Household Food security. Current Developments in Nutrition, 1(11), e001446.</t>
  </si>
  <si>
    <t>Food security</t>
  </si>
  <si>
    <t>Diet quality/nutrition; Food demand/food choice; Food assistance</t>
  </si>
  <si>
    <t>Food demand/food choice; Food assistance; Informational</t>
  </si>
  <si>
    <t>Food assistance; Food demand/food choice</t>
  </si>
  <si>
    <t>Food demand/food choice; Food assistance</t>
  </si>
  <si>
    <t>Food demand/food choice; Food assistance; Sociodemographics</t>
  </si>
  <si>
    <t>Sociodemographics; Food assistance</t>
  </si>
  <si>
    <t>Food assistance; Food security</t>
  </si>
  <si>
    <t>Diet quality/nutrition; Food assistance; Food demand/food choice</t>
  </si>
  <si>
    <t>Food assistance; Food demand/food choice; Diet quality/nutrition</t>
  </si>
  <si>
    <t>Sociodemographics; Food assistance; Food demand/food choice</t>
  </si>
  <si>
    <t>Food assistance; Sociodemographics; Diet quality/nutrition</t>
  </si>
  <si>
    <t>Food, Expenditures, Food assistance, Food Environment,
Household Survey, Diary Survey</t>
  </si>
  <si>
    <t>Food assistance; Obesity/health outcomes; Diet quality/nutrition</t>
  </si>
  <si>
    <t>Food assistance; Sociodemographics</t>
  </si>
  <si>
    <t>Food demand/food choice; Food assistance; Diet quality/nutrition</t>
  </si>
  <si>
    <t xml:space="preserve">Food assistance;  Obesity/health outcomes;  </t>
  </si>
  <si>
    <t xml:space="preserve">Food assistance;  ;  </t>
  </si>
  <si>
    <t xml:space="preserve">Food demand/food choice;  Food assistance;  </t>
  </si>
  <si>
    <t xml:space="preserve">Food assistance;  Diet quality/nutrition;  </t>
  </si>
  <si>
    <t xml:space="preserve">Food assistance;  Food demand/food choice;  </t>
  </si>
  <si>
    <t>Food security;  Diet quality/nutrition;  Food assistance</t>
  </si>
  <si>
    <t>Food assistance;  Food security;  Diet quality/nutrition</t>
  </si>
  <si>
    <t>Food assistance;  Food demand/food choice;  Diet quality/nutrition</t>
  </si>
  <si>
    <t>Food assistance;  Diet quality/nutrition;  Food demand/food choice</t>
  </si>
  <si>
    <t>Food assistance; Diet quality/nutrition; Food demand/food choice</t>
  </si>
  <si>
    <t>Sociodemographics;  Food demand/food choice;  Food assistance</t>
  </si>
  <si>
    <t>Food assistance</t>
  </si>
  <si>
    <t>Food demand/food choice; Diet quality/nutrition; Food access</t>
  </si>
  <si>
    <t>Food access; Food assistance; Sociodemographics</t>
  </si>
  <si>
    <t>Food demand/food choice; Food assistance; Food access</t>
  </si>
  <si>
    <t>Food access; Food security; Sociodemographics</t>
  </si>
  <si>
    <t>Food access; Diet quality/nutrition; Food assistance</t>
  </si>
  <si>
    <t>Food demand/food choice; Food access; Sociodemographics</t>
  </si>
  <si>
    <t>Food assistance; Food demand/food choice; Food access</t>
  </si>
  <si>
    <t>Food access; Obesity/health outcomes; Food demand/food choice</t>
  </si>
  <si>
    <t>Food access; Food security; Diet quality/nutrition</t>
  </si>
  <si>
    <t>Food access; Food demand/food choice; Food assistance</t>
  </si>
  <si>
    <t>Food access; Food demand/food choice; Diet quality/nutrition</t>
  </si>
  <si>
    <t>Food access; Diet quality/nutrition; Food demand/food choice</t>
  </si>
  <si>
    <t>Food security; Food access; Sociodemographics</t>
  </si>
  <si>
    <t>Food assistance; Sociodemographics; Food access</t>
  </si>
  <si>
    <t>Food access; Food demand/food choice</t>
  </si>
  <si>
    <t>Food access; Sociodemographics</t>
  </si>
  <si>
    <t xml:space="preserve">Food access;  Food demand/food choice;  </t>
  </si>
  <si>
    <t xml:space="preserve">Sociodemographics;  Food access;  </t>
  </si>
  <si>
    <t xml:space="preserve">Food access;  Obesity/health outcomes;  </t>
  </si>
  <si>
    <t xml:space="preserve">Food access;  ;  </t>
  </si>
  <si>
    <t>Sociodemographics;  Food access;  Food demand/food choice</t>
  </si>
  <si>
    <t>Food security;  Obesity/health outcomes;  Food access</t>
  </si>
  <si>
    <t>Food access;  Food demand/food choice;  Food assistance</t>
  </si>
  <si>
    <t>Food assistance;  Food demand/food choice;  Food access</t>
  </si>
  <si>
    <t>Food security;  Food demand/food choice;  Food access</t>
  </si>
  <si>
    <t>Food access</t>
  </si>
  <si>
    <t>Food waste; Diet quality/nutrition</t>
  </si>
  <si>
    <t>Food waste; Diet quality/nutrition; Sociodemographics</t>
  </si>
  <si>
    <t xml:space="preserve">Food waste;  Food demand/food choice;  </t>
  </si>
  <si>
    <t>Food waste</t>
  </si>
  <si>
    <t>Food demand/food choice; Food prices; Sociodemographics</t>
  </si>
  <si>
    <t>Food prices; Food assistance; Food demand/food choice</t>
  </si>
  <si>
    <t>Food assistance; Food demand/food choice; Food prices</t>
  </si>
  <si>
    <t>Food prices; Food demand/food choice; Food assistance</t>
  </si>
  <si>
    <t>Food demand/food choice; Food prices; Food assistance</t>
  </si>
  <si>
    <t>Food access; Diet quality/nutrition; Food prices</t>
  </si>
  <si>
    <t>Food demand/food choice; Food prices</t>
  </si>
  <si>
    <t>Food demand/food choice; Food prices; Diet quality/nutrition</t>
  </si>
  <si>
    <t>Food demand/food choice; Diet quality/nutrition; Food prices</t>
  </si>
  <si>
    <t>Food prices; Food assistance</t>
  </si>
  <si>
    <t>Food assistance; Food prices; Sociodemographics</t>
  </si>
  <si>
    <t xml:space="preserve">Food assistance;  Food prices;  </t>
  </si>
  <si>
    <t>Food assistance;  Diet quality/nutrition;  Food prices</t>
  </si>
  <si>
    <t>Food assistance;  Food prices;  Food demand/food choice</t>
  </si>
  <si>
    <t>Food prices</t>
  </si>
  <si>
    <t>Food demand/food choice; Climate change/environmental impacts; Sociodemographics</t>
  </si>
  <si>
    <t>Climate change/environmental impacts; Food demand/food choice; Food waste</t>
  </si>
  <si>
    <t>Climate change/environmental impacts; Diet quality/nutrition; Food waste</t>
  </si>
  <si>
    <t>Climate change/environmental impacts</t>
  </si>
  <si>
    <t xml:space="preserve">Climate change/environmental impacts;  Food demand/food choice;  </t>
  </si>
  <si>
    <t>Informational; Survey methodology/data quality; Food demand/food choice</t>
  </si>
  <si>
    <t>Informational; Survey methodology/data quality</t>
  </si>
  <si>
    <t>Survey methodology/data quality; Diet quality/nutrition; Informational</t>
  </si>
  <si>
    <t>Survey methodology/data quality</t>
  </si>
  <si>
    <t>Survey methodology/data quality; Food assistance</t>
  </si>
  <si>
    <t>Food acquisition surveys,
FoodAPS,
Interviewer effects,
Survey methodology/data quality,
Multilevel modeling</t>
  </si>
  <si>
    <t>Survey methodology/data quality; Food security; Informational</t>
  </si>
  <si>
    <t>Obesity/health outcomes; Informational; Public policy</t>
  </si>
  <si>
    <t>Public policy; Food assistance</t>
  </si>
  <si>
    <t>Food security; Sociodemographics; Public policy</t>
  </si>
  <si>
    <t xml:space="preserve">Food assistance; Public policy </t>
  </si>
  <si>
    <t>Public policy; Food demand/food choice; Informational</t>
  </si>
  <si>
    <t>Public policy</t>
  </si>
  <si>
    <t>Diet quality/nutrition; Healthfulness measures; Food demand/food choice</t>
  </si>
  <si>
    <t>Food security; Sociodemographics; Healthfulness measures</t>
  </si>
  <si>
    <t>Diet quality/nutrition; Food assistance; Healthfulness measures</t>
  </si>
  <si>
    <t>Healthfulness measures; Food assistance; Survey methodology/data quality</t>
  </si>
  <si>
    <t>Climate change/environmental impacts; Healthfulness measures; Food demand/food choice</t>
  </si>
  <si>
    <t>Healthfulness measures; Food prices; Diet quality/nutrition</t>
  </si>
  <si>
    <t>Diet quality/nutrition; Healthfulness measures</t>
  </si>
  <si>
    <t>Food access; Obesity/health outcomes; Healthfulness measures</t>
  </si>
  <si>
    <t>Food assistance; Diet quality/nutrition; Healthfulness measures</t>
  </si>
  <si>
    <t>Healthfulness measures; Diet quality/nutrition; Food access</t>
  </si>
  <si>
    <t>Sociodemographics; Diet quality/nutrition; Healthfulness measures</t>
  </si>
  <si>
    <t>Food assistance; Healthfulness measures; Diet quality/nutrition</t>
  </si>
  <si>
    <t xml:space="preserve">Sociodemographics;  Healthfulness measures;  </t>
  </si>
  <si>
    <t>Healthfulness measures</t>
  </si>
  <si>
    <t>Obesity/health outcomes; Childhood health/nutrition; Sociodemographics</t>
  </si>
  <si>
    <t>Obesity/health outcomes; Childhood health/nutrition; Healthfulness measures</t>
  </si>
  <si>
    <t>Obesity/health outcomes; Food access; Childhood health/nutrition</t>
  </si>
  <si>
    <t>Food assistance; Childhood health/nutrition</t>
  </si>
  <si>
    <t xml:space="preserve">Childhood health/nutrition;  Food assistance;  </t>
  </si>
  <si>
    <t>Food assistance;  Childhood health/nutrition;  Food prices</t>
  </si>
  <si>
    <t>Childhood health/nutrition</t>
  </si>
  <si>
    <t>Diet quality/nutrition; Healthfulness measures; Instrument/measure validity</t>
  </si>
  <si>
    <t>Childhood health/nutrition; Healthfulness measures; Instrument/measure validity</t>
  </si>
  <si>
    <t>Food demand/food choice; Healthfulness measures; Instrument/measure validity</t>
  </si>
  <si>
    <t>Healthfulness measures; Instrument/measure validity</t>
  </si>
  <si>
    <t>Instrument/measure validity</t>
  </si>
  <si>
    <t>Childhood health/nutrition; School meals; Food assistance</t>
  </si>
  <si>
    <t>Food security; Food assistance; School meals</t>
  </si>
  <si>
    <t>Food assistance;  School meals;  Diet quality/nutrition</t>
  </si>
  <si>
    <t>School meals</t>
  </si>
  <si>
    <t>Food demand/food choice; Diet quality/nutrition; Alternative acquisition</t>
  </si>
  <si>
    <t>Food demand/food choice; Alternative acquisition; Food assistance</t>
  </si>
  <si>
    <t>Food assistance; Alternative acquisition; Diet quality/nutrition</t>
  </si>
  <si>
    <t>Food assistance; Alternative acquisition; Food demand/food choice</t>
  </si>
  <si>
    <t>Food security; Food assistance; Alternative acquisition</t>
  </si>
  <si>
    <t>Alternative acquisition; Food assistance</t>
  </si>
  <si>
    <t>Alternative acquisition; Diet quality/nutrition; Food security</t>
  </si>
  <si>
    <t>Alternative acquisition; Food access</t>
  </si>
  <si>
    <t>Alternative acquisition; Food assistance; Food security</t>
  </si>
  <si>
    <t>Alternative acquisition; Food assistance; School meals</t>
  </si>
  <si>
    <t>Alternative acquisition; Sociodemographics; Food access</t>
  </si>
  <si>
    <t xml:space="preserve">Food security;  Alternative acquisition;  </t>
  </si>
  <si>
    <t>Alternative acquisition</t>
  </si>
  <si>
    <t xml:space="preserve">Food demand/food choice
Diet quality/nutrition 
Obesity/health outcomes 
Food security 
Food assistance 
Food access 
Food waste 
Climate change/environmental impacts 
Survey methodology/data quality
Informational 
Public policy 
Healthfulness measures 
Sociodemographics 
Childhood health/nutrition 
Instrument/measure validity 
Food prices 
School meals 
Alternative acquisition 
Benefit cycle 
</t>
  </si>
  <si>
    <t>Benefit cycle; Food assistance; Food demand/food choice</t>
  </si>
  <si>
    <t>Food assistance; Benefit cycle; Food security</t>
  </si>
  <si>
    <t>Food security; Food assistance; Benefit cycle</t>
  </si>
  <si>
    <t xml:space="preserve">Food assistance;  Benefit cycle;  </t>
  </si>
  <si>
    <t xml:space="preserve">Benefit cycle;  Sociodemographics;  </t>
  </si>
  <si>
    <t>Benefit cycle;  Food assistance;  Food prices</t>
  </si>
  <si>
    <t>Food security;  Food assistance;  Benefit cycle</t>
  </si>
  <si>
    <t>Food assistance;  School meals;  Benefit cycle</t>
  </si>
  <si>
    <t>Benefit cycle</t>
  </si>
  <si>
    <r>
      <t xml:space="preserve">Kang, K. M., &amp; Moffitt, R. A. (2019). "The effect of SNAP and school food programs on food security, diet quality, and food spending: sensitivity to program reporting error", </t>
    </r>
    <r>
      <rPr>
        <i/>
        <sz val="12"/>
        <color theme="1"/>
        <rFont val="Times New Roman"/>
        <family val="1"/>
      </rPr>
      <t>Southern Economic Journal</t>
    </r>
    <r>
      <rPr>
        <sz val="12"/>
        <color theme="1"/>
        <rFont val="Times New Roman"/>
        <family val="1"/>
      </rPr>
      <t>, 86(1), 156–201.</t>
    </r>
  </si>
  <si>
    <r>
      <t xml:space="preserve">Lyford, C., March, R., Carpio, C., &amp; Boonsaeng, T. (2016). </t>
    </r>
    <r>
      <rPr>
        <i/>
        <sz val="12"/>
        <color theme="1"/>
        <rFont val="Times New Roman"/>
        <family val="1"/>
      </rPr>
      <t>Do SNAP recipients get the best prices?</t>
    </r>
    <r>
      <rPr>
        <sz val="12"/>
        <color theme="1"/>
        <rFont val="Times New Roman"/>
        <family val="1"/>
      </rPr>
      <t xml:space="preserve"> UKCPR Discussion Paper Series, DP 2016-07, 31.</t>
    </r>
  </si>
  <si>
    <r>
      <t>Ver Ploeg, M., &amp; Zhen, C. (2022). "Changes in SNAP benefit levels and food spending and diet quality: simulations from the National Household Food Acquisition and Purchase Survey". </t>
    </r>
    <r>
      <rPr>
        <i/>
        <sz val="12"/>
        <color rgb="FF222222"/>
        <rFont val="Times New Roman"/>
        <family val="1"/>
      </rPr>
      <t>Changes</t>
    </r>
    <r>
      <rPr>
        <sz val="12"/>
        <color rgb="FF222222"/>
        <rFont val="Times New Roman"/>
        <family val="1"/>
      </rPr>
      <t>.</t>
    </r>
  </si>
  <si>
    <r>
      <t>Villas-Boas, S. B., &amp; Taylor, R. (2016). Food store choice of poor households:</t>
    </r>
    <r>
      <rPr>
        <i/>
        <sz val="12"/>
        <color theme="1"/>
        <rFont val="Times New Roman"/>
        <family val="1"/>
      </rPr>
      <t xml:space="preserve"> A discrete choice analysis of the National Household Food Acquisition and Purchase Survey</t>
    </r>
    <r>
      <rPr>
        <sz val="12"/>
        <color theme="1"/>
        <rFont val="Times New Roman"/>
        <family val="1"/>
      </rPr>
      <t>. UKCPR Discussion Paper Series, DP 2016-13.</t>
    </r>
  </si>
  <si>
    <r>
      <t xml:space="preserve">Ziliak, J. P., &amp; Gundersen, C. (2016-a). </t>
    </r>
    <r>
      <rPr>
        <i/>
        <sz val="12"/>
        <color theme="1"/>
        <rFont val="Times New Roman"/>
        <family val="1"/>
      </rPr>
      <t>An overview of SNAP, food security, and geographic factors in food purchase and acquisition decisions,</t>
    </r>
    <r>
      <rPr>
        <sz val="12"/>
        <color theme="1"/>
        <rFont val="Times New Roman"/>
        <family val="1"/>
      </rPr>
      <t xml:space="preserve"> UKCPR Discussion Paper Series, DP 2016-02, 17.</t>
    </r>
  </si>
  <si>
    <r>
      <t>Ziliak, J. P., &amp; Gundersen, C. (2016-b).</t>
    </r>
    <r>
      <rPr>
        <i/>
        <sz val="12"/>
        <color theme="1"/>
        <rFont val="Times New Roman"/>
        <family val="1"/>
      </rPr>
      <t xml:space="preserve"> Food security and geographic factors in food purchase and acquisition decisions: a compilation of research conducted under USDA Cooperative Agreements 58-5000-1-0050 and 58-5000-3-0066,</t>
    </r>
    <r>
      <rPr>
        <sz val="12"/>
        <color theme="1"/>
        <rFont val="Times New Roman"/>
        <family val="1"/>
      </rPr>
      <t xml:space="preserve"> UKCPR Discussion Paper Series, DP 2016-14.</t>
    </r>
  </si>
  <si>
    <r>
      <t xml:space="preserve">Laurito, A., &amp; Schwartz, A. E. (2017). </t>
    </r>
    <r>
      <rPr>
        <i/>
        <sz val="12"/>
        <color theme="1"/>
        <rFont val="Times New Roman"/>
        <family val="1"/>
      </rPr>
      <t>Does school lunch fill the “SNAP Gap” at the end of the month?</t>
    </r>
    <r>
      <rPr>
        <sz val="12"/>
        <color theme="1"/>
        <rFont val="Times New Roman"/>
        <family val="1"/>
      </rPr>
      <t xml:space="preserve"> Working Paper Series-National Bureau of Economic Research (Massachusetts), (w25486).</t>
    </r>
  </si>
  <si>
    <t>Main topics</t>
  </si>
  <si>
    <r>
      <t xml:space="preserve">Topics are identified as main areas of research throughout publications, using FoodAPS data </t>
    </r>
    <r>
      <rPr>
        <i/>
        <sz val="11"/>
        <color theme="1"/>
        <rFont val="Calibri"/>
        <family val="2"/>
        <scheme val="minor"/>
      </rPr>
      <t>(note: for each publication one to three topics were selected. This reason is because some papers had focuses that</t>
    </r>
    <r>
      <rPr>
        <sz val="11"/>
        <color theme="1"/>
        <rFont val="Calibri"/>
        <family val="2"/>
        <scheme val="minor"/>
      </rPr>
      <t xml:space="preserve"> </t>
    </r>
    <r>
      <rPr>
        <i/>
        <sz val="11"/>
        <color theme="1"/>
        <rFont val="Calibri"/>
        <family val="2"/>
        <scheme val="minor"/>
      </rPr>
      <t>were more narrow (i.e., stuck to one discipline), while others explored cross-discipline issues).</t>
    </r>
  </si>
  <si>
    <r>
      <t xml:space="preserve">Cho, C., Todd, J. E., &amp; Saksena, M. (2018). USDA ERS - Food spending of middle-income households hardest hit by the great recession. </t>
    </r>
    <r>
      <rPr>
        <i/>
        <sz val="12"/>
        <color theme="1"/>
        <rFont val="Times New Roman"/>
        <family val="1"/>
      </rPr>
      <t>Amber Waves</t>
    </r>
    <r>
      <rPr>
        <sz val="12"/>
        <color theme="1"/>
        <rFont val="Times New Roman"/>
        <family val="1"/>
      </rPr>
      <t>, 2018(1490-2020-676).</t>
    </r>
  </si>
  <si>
    <t>Variable name</t>
  </si>
  <si>
    <t>Value type</t>
  </si>
  <si>
    <t>Variable 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</si>
</sst>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Calibri"/>
      <family val="2"/>
      <scheme val="minor"/>
    </font>
    <font>
      <b/>
      <sz val="11"/>
      <color theme="1"/>
      <name val="Calibri"/>
      <family val="2"/>
      <scheme val="minor"/>
    </font>
    <font>
      <sz val="12"/>
      <color theme="1"/>
      <name val="Times New Roman"/>
      <family val="1"/>
    </font>
    <font>
      <i/>
      <sz val="12"/>
      <color theme="1"/>
      <name val="Times New Roman"/>
      <family val="1"/>
    </font>
    <font>
      <u/>
      <sz val="11"/>
      <color theme="1"/>
      <name val="Calibri"/>
      <family val="2"/>
      <scheme val="minor"/>
    </font>
    <font>
      <b/>
      <sz val="9"/>
      <color indexed="81"/>
      <name val="Tahoma"/>
      <family val="2"/>
    </font>
    <font>
      <sz val="9"/>
      <color indexed="81"/>
      <name val="Tahoma"/>
      <family val="2"/>
    </font>
    <font>
      <b/>
      <u/>
      <sz val="11"/>
      <color theme="1"/>
      <name val="Calibri"/>
      <family val="2"/>
      <scheme val="minor"/>
    </font>
    <font>
      <b/>
      <u/>
      <sz val="12"/>
      <color theme="1"/>
      <name val="Times New Roman"/>
      <family val="1"/>
    </font>
    <font>
      <i/>
      <sz val="11"/>
      <color theme="1"/>
      <name val="Calibri"/>
      <family val="2"/>
      <scheme val="minor"/>
    </font>
    <font>
      <i/>
      <sz val="11"/>
      <color theme="1"/>
      <name val="Times New Roman"/>
      <family val="1"/>
    </font>
    <font>
      <sz val="18"/>
      <color theme="1"/>
      <name val="Times New Roman"/>
      <family val="1"/>
    </font>
    <font>
      <b/>
      <sz val="12"/>
      <color theme="1"/>
      <name val="Calibri"/>
      <family val="2"/>
      <scheme val="minor"/>
    </font>
    <font>
      <b/>
      <sz val="14"/>
      <color theme="1"/>
      <name val="Calibri"/>
      <family val="2"/>
      <scheme val="minor"/>
    </font>
    <font>
      <sz val="8"/>
      <name val="Calibri"/>
      <family val="2"/>
      <scheme val="minor"/>
    </font>
    <font>
      <i/>
      <sz val="12"/>
      <color rgb="FF222222"/>
      <name val="Times New Roman"/>
      <family val="1"/>
    </font>
    <font>
      <sz val="12"/>
      <color rgb="FF222222"/>
      <name val="Times New Roman"/>
      <family val="1"/>
    </font>
  </fonts>
  <fills count="2">
    <fill>
      <patternFill patternType="none"/>
    </fill>
    <fill>
      <patternFill patternType="gray125"/>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s>
  <cellStyleXfs count="1">
    <xf numFmtId="0" fontId="0" fillId="0" borderId="0"/>
  </cellStyleXfs>
  <cellXfs count="58">
    <xf numFmtId="0" fontId="0" fillId="0" borderId="0" xfId="0"/>
    <xf numFmtId="0" fontId="1" fillId="0" borderId="0" xfId="0" applyFont="1"/>
    <xf numFmtId="0" fontId="4" fillId="0" borderId="0" xfId="0" applyFont="1"/>
    <xf numFmtId="0" fontId="0" fillId="0" borderId="0" xfId="0" applyAlignment="1">
      <alignment horizontal="left"/>
    </xf>
    <xf numFmtId="0" fontId="8" fillId="0" borderId="1" xfId="0" applyFont="1" applyBorder="1"/>
    <xf numFmtId="0" fontId="2" fillId="0" borderId="1" xfId="0" applyFont="1" applyBorder="1"/>
    <xf numFmtId="0" fontId="2" fillId="0" borderId="1" xfId="0" applyFont="1" applyBorder="1" applyAlignment="1">
      <alignment vertical="center" wrapText="1"/>
    </xf>
    <xf numFmtId="0" fontId="2" fillId="0" borderId="1" xfId="0" applyFont="1" applyBorder="1" applyAlignment="1">
      <alignment wrapText="1"/>
    </xf>
    <xf numFmtId="0" fontId="2" fillId="0" borderId="1" xfId="0" applyFont="1" applyFill="1" applyBorder="1"/>
    <xf numFmtId="0" fontId="2" fillId="0" borderId="1" xfId="0" applyFont="1" applyFill="1" applyBorder="1" applyAlignment="1">
      <alignment vertical="center" wrapText="1"/>
    </xf>
    <xf numFmtId="0" fontId="2" fillId="0" borderId="1" xfId="0" applyFont="1" applyFill="1" applyBorder="1" applyAlignment="1">
      <alignment wrapText="1"/>
    </xf>
    <xf numFmtId="0" fontId="2" fillId="0" borderId="0" xfId="0" applyFont="1" applyBorder="1"/>
    <xf numFmtId="0" fontId="0" fillId="0" borderId="0" xfId="0" applyBorder="1"/>
    <xf numFmtId="14" fontId="2" fillId="0" borderId="1" xfId="0" applyNumberFormat="1" applyFont="1" applyBorder="1" applyAlignment="1">
      <alignment horizontal="left"/>
    </xf>
    <xf numFmtId="0" fontId="2" fillId="0" borderId="1" xfId="0" applyFont="1" applyBorder="1" applyAlignment="1">
      <alignment horizontal="left"/>
    </xf>
    <xf numFmtId="0" fontId="2" fillId="0" borderId="1" xfId="0" applyFont="1" applyFill="1" applyBorder="1" applyAlignment="1">
      <alignment horizontal="left"/>
    </xf>
    <xf numFmtId="0" fontId="2" fillId="0" borderId="1" xfId="0" applyFont="1" applyBorder="1" applyAlignment="1">
      <alignment horizontal="left" vertical="center" wrapText="1"/>
    </xf>
    <xf numFmtId="0" fontId="8" fillId="0" borderId="0" xfId="0" applyFont="1" applyBorder="1"/>
    <xf numFmtId="0" fontId="8" fillId="0" borderId="0" xfId="0" applyFont="1" applyFill="1" applyBorder="1"/>
    <xf numFmtId="0" fontId="0" fillId="0" borderId="0" xfId="0" applyAlignment="1">
      <alignment horizontal="center"/>
    </xf>
    <xf numFmtId="0" fontId="8" fillId="0" borderId="1" xfId="0" applyFont="1" applyFill="1" applyBorder="1"/>
    <xf numFmtId="0" fontId="0" fillId="0" borderId="1" xfId="0" applyBorder="1"/>
    <xf numFmtId="0" fontId="0" fillId="0" borderId="2" xfId="0" applyBorder="1"/>
    <xf numFmtId="0" fontId="11" fillId="0" borderId="0" xfId="0" applyFont="1"/>
    <xf numFmtId="0" fontId="10" fillId="0" borderId="0" xfId="0" applyFont="1"/>
    <xf numFmtId="0" fontId="12" fillId="0" borderId="0" xfId="0" applyFont="1"/>
    <xf numFmtId="0" fontId="7" fillId="0" borderId="0" xfId="0" applyFont="1" applyBorder="1"/>
    <xf numFmtId="0" fontId="7" fillId="0" borderId="0" xfId="0" applyFont="1" applyFill="1" applyBorder="1"/>
    <xf numFmtId="0" fontId="0" fillId="0" borderId="1" xfId="0" applyFont="1" applyBorder="1"/>
    <xf numFmtId="0" fontId="0" fillId="0" borderId="1" xfId="0" applyFont="1" applyBorder="1" applyAlignment="1">
      <alignment vertical="center"/>
    </xf>
    <xf numFmtId="0" fontId="0" fillId="0" borderId="1" xfId="0" applyBorder="1" applyAlignment="1">
      <alignment wrapText="1"/>
    </xf>
    <xf numFmtId="0" fontId="0" fillId="0" borderId="1" xfId="0" applyFont="1" applyFill="1" applyBorder="1" applyAlignment="1">
      <alignment vertical="center"/>
    </xf>
    <xf numFmtId="0" fontId="0" fillId="0" borderId="1" xfId="0" applyFont="1" applyFill="1" applyBorder="1" applyAlignment="1">
      <alignment wrapText="1"/>
    </xf>
    <xf numFmtId="0" fontId="8" fillId="0" borderId="1" xfId="0" applyFont="1" applyBorder="1" applyAlignment="1">
      <alignment horizontal="left"/>
    </xf>
    <xf numFmtId="14" fontId="2" fillId="0" borderId="1" xfId="0" applyNumberFormat="1" applyFont="1" applyFill="1" applyBorder="1" applyAlignment="1">
      <alignment horizontal="left"/>
    </xf>
    <xf numFmtId="0" fontId="0" fillId="0" borderId="0" xfId="0" applyBorder="1" applyAlignment="1">
      <alignment horizontal="left"/>
    </xf>
    <xf numFmtId="0" fontId="2" fillId="0" borderId="1" xfId="0" applyFont="1" applyBorder="1" applyAlignment="1">
      <alignment horizontal="left" wrapText="1"/>
    </xf>
    <xf numFmtId="0" fontId="0" fillId="0" borderId="0" xfId="0" applyAlignment="1"/>
    <xf numFmtId="0" fontId="13" fillId="0" borderId="0" xfId="0" applyFont="1" applyAlignment="1">
      <alignment horizontal="centerContinuous"/>
    </xf>
    <xf numFmtId="0" fontId="4" fillId="0" borderId="3" xfId="0" applyFont="1" applyBorder="1" applyAlignment="1">
      <alignment horizontal="center"/>
    </xf>
    <xf numFmtId="0" fontId="7" fillId="0" borderId="4" xfId="0" applyFont="1" applyBorder="1" applyAlignment="1">
      <alignment horizontal="centerContinuous"/>
    </xf>
    <xf numFmtId="0" fontId="7" fillId="0" borderId="5" xfId="0" applyFont="1" applyBorder="1" applyAlignment="1">
      <alignment horizontal="centerContinuous"/>
    </xf>
    <xf numFmtId="0" fontId="7" fillId="0" borderId="6" xfId="0" applyFont="1" applyBorder="1" applyAlignment="1">
      <alignment horizontal="centerContinuous"/>
    </xf>
    <xf numFmtId="0" fontId="4" fillId="0" borderId="7" xfId="0" applyFont="1" applyBorder="1" applyAlignment="1">
      <alignment horizontal="center"/>
    </xf>
    <xf numFmtId="0" fontId="7" fillId="0" borderId="8" xfId="0" applyFont="1" applyBorder="1" applyAlignment="1">
      <alignment horizontal="centerContinuous"/>
    </xf>
    <xf numFmtId="0" fontId="7" fillId="0" borderId="9" xfId="0" applyFont="1" applyBorder="1" applyAlignment="1">
      <alignment horizontal="centerContinuous"/>
    </xf>
    <xf numFmtId="0" fontId="0" fillId="0" borderId="4" xfId="0" applyBorder="1"/>
    <xf numFmtId="0" fontId="4" fillId="0" borderId="10" xfId="0" applyFont="1" applyBorder="1" applyAlignment="1">
      <alignment horizontal="centerContinuous"/>
    </xf>
    <xf numFmtId="0" fontId="4" fillId="0" borderId="9" xfId="0" applyFont="1" applyBorder="1" applyAlignment="1">
      <alignment horizontal="centerContinuous"/>
    </xf>
    <xf numFmtId="0" fontId="0" fillId="0" borderId="4" xfId="0" applyBorder="1" applyAlignment="1">
      <alignment horizontal="centerContinuous" wrapText="1"/>
    </xf>
    <xf numFmtId="0" fontId="0" fillId="0" borderId="6" xfId="0" applyBorder="1" applyAlignment="1">
      <alignment horizontal="centerContinuous" wrapText="1"/>
    </xf>
    <xf numFmtId="0" fontId="1" fillId="0" borderId="1" xfId="0" applyFont="1" applyBorder="1"/>
    <xf numFmtId="0" fontId="4" fillId="0" borderId="1" xfId="0" applyFont="1" applyBorder="1"/>
    <xf numFmtId="0" fontId="0" fillId="0" borderId="1" xfId="0" applyBorder="1" applyAlignment="1">
      <alignment horizontal="left"/>
    </xf>
    <xf numFmtId="0" fontId="7" fillId="0" borderId="1" xfId="0" applyFont="1" applyBorder="1"/>
    <xf numFmtId="0" fontId="2" fillId="0" borderId="1" xfId="0" applyFont="1" applyFill="1" applyBorder="1" applyAlignment="1">
      <alignment horizontal="left" wrapText="1"/>
    </xf>
    <xf numFmtId="0" fontId="8" fillId="0" borderId="1" xfId="0" applyFont="1" applyBorder="1" applyAlignment="1">
      <alignment wrapText="1"/>
    </xf>
    <xf numFmtId="0" fontId="0" fillId="0" borderId="0" xfId="0" applyBorder="1" applyAlignment="1">
      <alignment wrapText="1"/>
    </xf>
  </cellXfs>
  <cellStyles count="1">
    <cellStyle name="Normal" xfId="0" builtinId="0"/>
  </cellStyles>
  <dxfs count="0"/>
  <tableStyles count="0" defaultTableStyle="TableStyleMedium2" defaultPivotStyle="PivotStyleLight16"/>
  <colors>
    <mruColors>
      <color rgb="FFFBEA0D"/>
      <color rgb="FFEBFC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Popularity of </a:t>
            </a:r>
            <a:r>
              <a:rPr lang="en-US" baseline="0"/>
              <a:t>topics in FoodAPS research</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'Summary Statistics'!$C$1</c:f>
              <c:strCache>
                <c:ptCount val="1"/>
                <c:pt idx="0">
                  <c:v>Journal articles</c:v>
                </c:pt>
              </c:strCache>
            </c:strRef>
          </c:tx>
          <c:spPr>
            <a:solidFill>
              <a:schemeClr val="accent1"/>
            </a:solidFill>
            <a:ln>
              <a:noFill/>
            </a:ln>
            <a:effectLst/>
          </c:spPr>
          <c:invertIfNegative val="0"/>
          <c:cat>
            <c:strRef>
              <c:f>'Summary Statistics'!$B$2:$B$20</c:f>
              <c:strCache>
                <c:ptCount val="19"/>
                <c:pt idx="0">
                  <c:v>Instrument/measure validity</c:v>
                </c:pt>
                <c:pt idx="1">
                  <c:v>Public policy</c:v>
                </c:pt>
                <c:pt idx="2">
                  <c:v>Food waste</c:v>
                </c:pt>
                <c:pt idx="3">
                  <c:v>Climate change/environmental impacts</c:v>
                </c:pt>
                <c:pt idx="4">
                  <c:v>School meals</c:v>
                </c:pt>
                <c:pt idx="5">
                  <c:v>Childhood health/nutrition</c:v>
                </c:pt>
                <c:pt idx="6">
                  <c:v>Benefit cycle</c:v>
                </c:pt>
                <c:pt idx="7">
                  <c:v>Alternative acquisition</c:v>
                </c:pt>
                <c:pt idx="8">
                  <c:v>Survey methodology/data quality</c:v>
                </c:pt>
                <c:pt idx="9">
                  <c:v>Informational</c:v>
                </c:pt>
                <c:pt idx="10">
                  <c:v>Obesity/health outcomes</c:v>
                </c:pt>
                <c:pt idx="11">
                  <c:v>Food prices</c:v>
                </c:pt>
                <c:pt idx="12">
                  <c:v>Healthfulness measures</c:v>
                </c:pt>
                <c:pt idx="13">
                  <c:v>Food security</c:v>
                </c:pt>
                <c:pt idx="14">
                  <c:v>Sociodemographics</c:v>
                </c:pt>
                <c:pt idx="15">
                  <c:v>Food access</c:v>
                </c:pt>
                <c:pt idx="16">
                  <c:v>Diet quality/nutrition</c:v>
                </c:pt>
                <c:pt idx="17">
                  <c:v>Food assistance</c:v>
                </c:pt>
                <c:pt idx="18">
                  <c:v>Food demand/food choice</c:v>
                </c:pt>
              </c:strCache>
            </c:strRef>
          </c:cat>
          <c:val>
            <c:numRef>
              <c:f>'Summary Statistics'!$C$2:$C$20</c:f>
              <c:numCache>
                <c:formatCode>General</c:formatCode>
                <c:ptCount val="19"/>
                <c:pt idx="0">
                  <c:v>4</c:v>
                </c:pt>
                <c:pt idx="1">
                  <c:v>5</c:v>
                </c:pt>
                <c:pt idx="2">
                  <c:v>4</c:v>
                </c:pt>
                <c:pt idx="3">
                  <c:v>5</c:v>
                </c:pt>
                <c:pt idx="4">
                  <c:v>3</c:v>
                </c:pt>
                <c:pt idx="5">
                  <c:v>4</c:v>
                </c:pt>
                <c:pt idx="6">
                  <c:v>4</c:v>
                </c:pt>
                <c:pt idx="7">
                  <c:v>7</c:v>
                </c:pt>
                <c:pt idx="8">
                  <c:v>10</c:v>
                </c:pt>
                <c:pt idx="9">
                  <c:v>9</c:v>
                </c:pt>
                <c:pt idx="10">
                  <c:v>7</c:v>
                </c:pt>
                <c:pt idx="11">
                  <c:v>10</c:v>
                </c:pt>
                <c:pt idx="12">
                  <c:v>14</c:v>
                </c:pt>
                <c:pt idx="13">
                  <c:v>13</c:v>
                </c:pt>
                <c:pt idx="14">
                  <c:v>19</c:v>
                </c:pt>
                <c:pt idx="15">
                  <c:v>18</c:v>
                </c:pt>
                <c:pt idx="16">
                  <c:v>34</c:v>
                </c:pt>
                <c:pt idx="17">
                  <c:v>38</c:v>
                </c:pt>
                <c:pt idx="18">
                  <c:v>42</c:v>
                </c:pt>
              </c:numCache>
            </c:numRef>
          </c:val>
          <c:extLst>
            <c:ext xmlns:c16="http://schemas.microsoft.com/office/drawing/2014/chart" uri="{C3380CC4-5D6E-409C-BE32-E72D297353CC}">
              <c16:uniqueId val="{00000000-A7F4-47F4-AD47-A9918911A9ED}"/>
            </c:ext>
          </c:extLst>
        </c:ser>
        <c:ser>
          <c:idx val="1"/>
          <c:order val="1"/>
          <c:tx>
            <c:strRef>
              <c:f>'Summary Statistics'!$D$1</c:f>
              <c:strCache>
                <c:ptCount val="1"/>
                <c:pt idx="0">
                  <c:v>ERS</c:v>
                </c:pt>
              </c:strCache>
            </c:strRef>
          </c:tx>
          <c:spPr>
            <a:solidFill>
              <a:schemeClr val="accent2"/>
            </a:solidFill>
            <a:ln>
              <a:noFill/>
            </a:ln>
            <a:effectLst/>
          </c:spPr>
          <c:invertIfNegative val="0"/>
          <c:cat>
            <c:strRef>
              <c:f>'Summary Statistics'!$B$2:$B$20</c:f>
              <c:strCache>
                <c:ptCount val="19"/>
                <c:pt idx="0">
                  <c:v>Instrument/measure validity</c:v>
                </c:pt>
                <c:pt idx="1">
                  <c:v>Public policy</c:v>
                </c:pt>
                <c:pt idx="2">
                  <c:v>Food waste</c:v>
                </c:pt>
                <c:pt idx="3">
                  <c:v>Climate change/environmental impacts</c:v>
                </c:pt>
                <c:pt idx="4">
                  <c:v>School meals</c:v>
                </c:pt>
                <c:pt idx="5">
                  <c:v>Childhood health/nutrition</c:v>
                </c:pt>
                <c:pt idx="6">
                  <c:v>Benefit cycle</c:v>
                </c:pt>
                <c:pt idx="7">
                  <c:v>Alternative acquisition</c:v>
                </c:pt>
                <c:pt idx="8">
                  <c:v>Survey methodology/data quality</c:v>
                </c:pt>
                <c:pt idx="9">
                  <c:v>Informational</c:v>
                </c:pt>
                <c:pt idx="10">
                  <c:v>Obesity/health outcomes</c:v>
                </c:pt>
                <c:pt idx="11">
                  <c:v>Food prices</c:v>
                </c:pt>
                <c:pt idx="12">
                  <c:v>Healthfulness measures</c:v>
                </c:pt>
                <c:pt idx="13">
                  <c:v>Food security</c:v>
                </c:pt>
                <c:pt idx="14">
                  <c:v>Sociodemographics</c:v>
                </c:pt>
                <c:pt idx="15">
                  <c:v>Food access</c:v>
                </c:pt>
                <c:pt idx="16">
                  <c:v>Diet quality/nutrition</c:v>
                </c:pt>
                <c:pt idx="17">
                  <c:v>Food assistance</c:v>
                </c:pt>
                <c:pt idx="18">
                  <c:v>Food demand/food choice</c:v>
                </c:pt>
              </c:strCache>
            </c:strRef>
          </c:cat>
          <c:val>
            <c:numRef>
              <c:f>'Summary Statistics'!$D$2:$D$20</c:f>
              <c:numCache>
                <c:formatCode>General</c:formatCode>
                <c:ptCount val="19"/>
                <c:pt idx="0">
                  <c:v>0</c:v>
                </c:pt>
                <c:pt idx="1">
                  <c:v>0</c:v>
                </c:pt>
                <c:pt idx="2">
                  <c:v>0</c:v>
                </c:pt>
                <c:pt idx="3">
                  <c:v>0</c:v>
                </c:pt>
                <c:pt idx="4">
                  <c:v>0</c:v>
                </c:pt>
                <c:pt idx="5">
                  <c:v>2</c:v>
                </c:pt>
                <c:pt idx="6">
                  <c:v>0</c:v>
                </c:pt>
                <c:pt idx="7">
                  <c:v>4</c:v>
                </c:pt>
                <c:pt idx="8">
                  <c:v>4</c:v>
                </c:pt>
                <c:pt idx="9">
                  <c:v>5</c:v>
                </c:pt>
                <c:pt idx="10">
                  <c:v>2</c:v>
                </c:pt>
                <c:pt idx="11">
                  <c:v>4</c:v>
                </c:pt>
                <c:pt idx="12">
                  <c:v>5</c:v>
                </c:pt>
                <c:pt idx="13">
                  <c:v>1</c:v>
                </c:pt>
                <c:pt idx="14">
                  <c:v>5</c:v>
                </c:pt>
                <c:pt idx="15">
                  <c:v>3</c:v>
                </c:pt>
                <c:pt idx="16">
                  <c:v>8</c:v>
                </c:pt>
                <c:pt idx="17">
                  <c:v>15</c:v>
                </c:pt>
                <c:pt idx="18">
                  <c:v>19</c:v>
                </c:pt>
              </c:numCache>
            </c:numRef>
          </c:val>
          <c:extLst>
            <c:ext xmlns:c16="http://schemas.microsoft.com/office/drawing/2014/chart" uri="{C3380CC4-5D6E-409C-BE32-E72D297353CC}">
              <c16:uniqueId val="{00000001-A7F4-47F4-AD47-A9918911A9ED}"/>
            </c:ext>
          </c:extLst>
        </c:ser>
        <c:ser>
          <c:idx val="2"/>
          <c:order val="2"/>
          <c:tx>
            <c:strRef>
              <c:f>'Summary Statistics'!$E$1</c:f>
              <c:strCache>
                <c:ptCount val="1"/>
                <c:pt idx="0">
                  <c:v>Working paper</c:v>
                </c:pt>
              </c:strCache>
            </c:strRef>
          </c:tx>
          <c:spPr>
            <a:solidFill>
              <a:schemeClr val="accent3"/>
            </a:solidFill>
            <a:ln>
              <a:noFill/>
            </a:ln>
            <a:effectLst/>
          </c:spPr>
          <c:invertIfNegative val="0"/>
          <c:cat>
            <c:strRef>
              <c:f>'Summary Statistics'!$B$2:$B$20</c:f>
              <c:strCache>
                <c:ptCount val="19"/>
                <c:pt idx="0">
                  <c:v>Instrument/measure validity</c:v>
                </c:pt>
                <c:pt idx="1">
                  <c:v>Public policy</c:v>
                </c:pt>
                <c:pt idx="2">
                  <c:v>Food waste</c:v>
                </c:pt>
                <c:pt idx="3">
                  <c:v>Climate change/environmental impacts</c:v>
                </c:pt>
                <c:pt idx="4">
                  <c:v>School meals</c:v>
                </c:pt>
                <c:pt idx="5">
                  <c:v>Childhood health/nutrition</c:v>
                </c:pt>
                <c:pt idx="6">
                  <c:v>Benefit cycle</c:v>
                </c:pt>
                <c:pt idx="7">
                  <c:v>Alternative acquisition</c:v>
                </c:pt>
                <c:pt idx="8">
                  <c:v>Survey methodology/data quality</c:v>
                </c:pt>
                <c:pt idx="9">
                  <c:v>Informational</c:v>
                </c:pt>
                <c:pt idx="10">
                  <c:v>Obesity/health outcomes</c:v>
                </c:pt>
                <c:pt idx="11">
                  <c:v>Food prices</c:v>
                </c:pt>
                <c:pt idx="12">
                  <c:v>Healthfulness measures</c:v>
                </c:pt>
                <c:pt idx="13">
                  <c:v>Food security</c:v>
                </c:pt>
                <c:pt idx="14">
                  <c:v>Sociodemographics</c:v>
                </c:pt>
                <c:pt idx="15">
                  <c:v>Food access</c:v>
                </c:pt>
                <c:pt idx="16">
                  <c:v>Diet quality/nutrition</c:v>
                </c:pt>
                <c:pt idx="17">
                  <c:v>Food assistance</c:v>
                </c:pt>
                <c:pt idx="18">
                  <c:v>Food demand/food choice</c:v>
                </c:pt>
              </c:strCache>
            </c:strRef>
          </c:cat>
          <c:val>
            <c:numRef>
              <c:f>'Summary Statistics'!$E$2:$E$20</c:f>
              <c:numCache>
                <c:formatCode>General</c:formatCode>
                <c:ptCount val="19"/>
                <c:pt idx="0">
                  <c:v>0</c:v>
                </c:pt>
                <c:pt idx="1">
                  <c:v>0</c:v>
                </c:pt>
                <c:pt idx="2">
                  <c:v>0</c:v>
                </c:pt>
                <c:pt idx="3">
                  <c:v>0</c:v>
                </c:pt>
                <c:pt idx="4">
                  <c:v>2</c:v>
                </c:pt>
                <c:pt idx="5">
                  <c:v>1</c:v>
                </c:pt>
                <c:pt idx="6">
                  <c:v>4</c:v>
                </c:pt>
                <c:pt idx="7">
                  <c:v>0</c:v>
                </c:pt>
                <c:pt idx="8">
                  <c:v>0</c:v>
                </c:pt>
                <c:pt idx="9">
                  <c:v>0</c:v>
                </c:pt>
                <c:pt idx="10">
                  <c:v>1</c:v>
                </c:pt>
                <c:pt idx="11">
                  <c:v>5</c:v>
                </c:pt>
                <c:pt idx="12">
                  <c:v>0</c:v>
                </c:pt>
                <c:pt idx="13">
                  <c:v>6</c:v>
                </c:pt>
                <c:pt idx="14">
                  <c:v>3</c:v>
                </c:pt>
                <c:pt idx="15">
                  <c:v>6</c:v>
                </c:pt>
                <c:pt idx="16">
                  <c:v>10</c:v>
                </c:pt>
                <c:pt idx="17">
                  <c:v>20</c:v>
                </c:pt>
                <c:pt idx="18">
                  <c:v>12</c:v>
                </c:pt>
              </c:numCache>
            </c:numRef>
          </c:val>
          <c:extLst>
            <c:ext xmlns:c16="http://schemas.microsoft.com/office/drawing/2014/chart" uri="{C3380CC4-5D6E-409C-BE32-E72D297353CC}">
              <c16:uniqueId val="{00000002-A7F4-47F4-AD47-A9918911A9ED}"/>
            </c:ext>
          </c:extLst>
        </c:ser>
        <c:ser>
          <c:idx val="3"/>
          <c:order val="3"/>
          <c:tx>
            <c:strRef>
              <c:f>'Summary Statistics'!$F$1</c:f>
              <c:strCache>
                <c:ptCount val="1"/>
                <c:pt idx="0">
                  <c:v>Thesis/dissertation</c:v>
                </c:pt>
              </c:strCache>
            </c:strRef>
          </c:tx>
          <c:spPr>
            <a:solidFill>
              <a:schemeClr val="accent4"/>
            </a:solidFill>
            <a:ln>
              <a:noFill/>
            </a:ln>
            <a:effectLst/>
          </c:spPr>
          <c:invertIfNegative val="0"/>
          <c:cat>
            <c:strRef>
              <c:f>'Summary Statistics'!$B$2:$B$20</c:f>
              <c:strCache>
                <c:ptCount val="19"/>
                <c:pt idx="0">
                  <c:v>Instrument/measure validity</c:v>
                </c:pt>
                <c:pt idx="1">
                  <c:v>Public policy</c:v>
                </c:pt>
                <c:pt idx="2">
                  <c:v>Food waste</c:v>
                </c:pt>
                <c:pt idx="3">
                  <c:v>Climate change/environmental impacts</c:v>
                </c:pt>
                <c:pt idx="4">
                  <c:v>School meals</c:v>
                </c:pt>
                <c:pt idx="5">
                  <c:v>Childhood health/nutrition</c:v>
                </c:pt>
                <c:pt idx="6">
                  <c:v>Benefit cycle</c:v>
                </c:pt>
                <c:pt idx="7">
                  <c:v>Alternative acquisition</c:v>
                </c:pt>
                <c:pt idx="8">
                  <c:v>Survey methodology/data quality</c:v>
                </c:pt>
                <c:pt idx="9">
                  <c:v>Informational</c:v>
                </c:pt>
                <c:pt idx="10">
                  <c:v>Obesity/health outcomes</c:v>
                </c:pt>
                <c:pt idx="11">
                  <c:v>Food prices</c:v>
                </c:pt>
                <c:pt idx="12">
                  <c:v>Healthfulness measures</c:v>
                </c:pt>
                <c:pt idx="13">
                  <c:v>Food security</c:v>
                </c:pt>
                <c:pt idx="14">
                  <c:v>Sociodemographics</c:v>
                </c:pt>
                <c:pt idx="15">
                  <c:v>Food access</c:v>
                </c:pt>
                <c:pt idx="16">
                  <c:v>Diet quality/nutrition</c:v>
                </c:pt>
                <c:pt idx="17">
                  <c:v>Food assistance</c:v>
                </c:pt>
                <c:pt idx="18">
                  <c:v>Food demand/food choice</c:v>
                </c:pt>
              </c:strCache>
            </c:strRef>
          </c:cat>
          <c:val>
            <c:numRef>
              <c:f>'Summary Statistics'!$F$2:$F$20</c:f>
              <c:numCache>
                <c:formatCode>General</c:formatCode>
                <c:ptCount val="19"/>
                <c:pt idx="0">
                  <c:v>0</c:v>
                </c:pt>
                <c:pt idx="1">
                  <c:v>0</c:v>
                </c:pt>
                <c:pt idx="2">
                  <c:v>1</c:v>
                </c:pt>
                <c:pt idx="3">
                  <c:v>1</c:v>
                </c:pt>
                <c:pt idx="4">
                  <c:v>0</c:v>
                </c:pt>
                <c:pt idx="5">
                  <c:v>1</c:v>
                </c:pt>
                <c:pt idx="6">
                  <c:v>1</c:v>
                </c:pt>
                <c:pt idx="7">
                  <c:v>2</c:v>
                </c:pt>
                <c:pt idx="8">
                  <c:v>0</c:v>
                </c:pt>
                <c:pt idx="9">
                  <c:v>0</c:v>
                </c:pt>
                <c:pt idx="10">
                  <c:v>6</c:v>
                </c:pt>
                <c:pt idx="11">
                  <c:v>0</c:v>
                </c:pt>
                <c:pt idx="12">
                  <c:v>1</c:v>
                </c:pt>
                <c:pt idx="13">
                  <c:v>1</c:v>
                </c:pt>
                <c:pt idx="14">
                  <c:v>5</c:v>
                </c:pt>
                <c:pt idx="15">
                  <c:v>7</c:v>
                </c:pt>
                <c:pt idx="16">
                  <c:v>16</c:v>
                </c:pt>
                <c:pt idx="17">
                  <c:v>9</c:v>
                </c:pt>
                <c:pt idx="18">
                  <c:v>21</c:v>
                </c:pt>
              </c:numCache>
            </c:numRef>
          </c:val>
          <c:extLst>
            <c:ext xmlns:c16="http://schemas.microsoft.com/office/drawing/2014/chart" uri="{C3380CC4-5D6E-409C-BE32-E72D297353CC}">
              <c16:uniqueId val="{00000003-A7F4-47F4-AD47-A9918911A9ED}"/>
            </c:ext>
          </c:extLst>
        </c:ser>
        <c:dLbls>
          <c:showLegendKey val="0"/>
          <c:showVal val="0"/>
          <c:showCatName val="0"/>
          <c:showSerName val="0"/>
          <c:showPercent val="0"/>
          <c:showBubbleSize val="0"/>
        </c:dLbls>
        <c:gapWidth val="150"/>
        <c:overlap val="100"/>
        <c:axId val="881095967"/>
        <c:axId val="881098047"/>
      </c:barChart>
      <c:catAx>
        <c:axId val="88109596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881098047"/>
        <c:crosses val="autoZero"/>
        <c:auto val="1"/>
        <c:lblAlgn val="ctr"/>
        <c:lblOffset val="100"/>
        <c:noMultiLvlLbl val="0"/>
      </c:catAx>
      <c:valAx>
        <c:axId val="88109804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1095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Publications by year</a:t>
            </a:r>
          </a:p>
        </c:rich>
      </c:tx>
      <c:layout>
        <c:manualLayout>
          <c:xMode val="edge"/>
          <c:yMode val="edge"/>
          <c:x val="0.33203747660440575"/>
          <c:y val="3.2340032340032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'Summary Statistics'!$L$1</c:f>
              <c:strCache>
                <c:ptCount val="1"/>
                <c:pt idx="0">
                  <c:v>Journal articles</c:v>
                </c:pt>
              </c:strCache>
            </c:strRef>
          </c:tx>
          <c:spPr>
            <a:ln w="28575" cap="rnd">
              <a:solidFill>
                <a:schemeClr val="accent1"/>
              </a:solidFill>
              <a:round/>
            </a:ln>
            <a:effectLst/>
          </c:spPr>
          <c:marker>
            <c:symbol val="none"/>
          </c:marker>
          <c:cat>
            <c:numRef>
              <c:f>'Summary Statistics'!$K$2:$K$10</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'Summary Statistics'!$L$2:$L$10</c:f>
              <c:numCache>
                <c:formatCode>General</c:formatCode>
                <c:ptCount val="9"/>
                <c:pt idx="0">
                  <c:v>1</c:v>
                </c:pt>
                <c:pt idx="1">
                  <c:v>0</c:v>
                </c:pt>
                <c:pt idx="2">
                  <c:v>5</c:v>
                </c:pt>
                <c:pt idx="3">
                  <c:v>12</c:v>
                </c:pt>
                <c:pt idx="4">
                  <c:v>12</c:v>
                </c:pt>
                <c:pt idx="5">
                  <c:v>15</c:v>
                </c:pt>
                <c:pt idx="6">
                  <c:v>20</c:v>
                </c:pt>
                <c:pt idx="7">
                  <c:v>22</c:v>
                </c:pt>
                <c:pt idx="8">
                  <c:v>15</c:v>
                </c:pt>
              </c:numCache>
            </c:numRef>
          </c:val>
          <c:smooth val="0"/>
          <c:extLst>
            <c:ext xmlns:c16="http://schemas.microsoft.com/office/drawing/2014/chart" uri="{C3380CC4-5D6E-409C-BE32-E72D297353CC}">
              <c16:uniqueId val="{00000000-1EE0-4F5C-9A98-3BB336814B7F}"/>
            </c:ext>
          </c:extLst>
        </c:ser>
        <c:ser>
          <c:idx val="1"/>
          <c:order val="1"/>
          <c:tx>
            <c:strRef>
              <c:f>'Summary Statistics'!$M$1</c:f>
              <c:strCache>
                <c:ptCount val="1"/>
                <c:pt idx="0">
                  <c:v>ERS publications</c:v>
                </c:pt>
              </c:strCache>
            </c:strRef>
          </c:tx>
          <c:spPr>
            <a:ln w="28575" cap="rnd">
              <a:solidFill>
                <a:schemeClr val="accent2"/>
              </a:solidFill>
              <a:round/>
            </a:ln>
            <a:effectLst/>
          </c:spPr>
          <c:marker>
            <c:symbol val="none"/>
          </c:marker>
          <c:cat>
            <c:numRef>
              <c:f>'Summary Statistics'!$K$2:$K$10</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'Summary Statistics'!$M$2:$M$10</c:f>
              <c:numCache>
                <c:formatCode>General</c:formatCode>
                <c:ptCount val="9"/>
                <c:pt idx="0">
                  <c:v>0</c:v>
                </c:pt>
                <c:pt idx="1">
                  <c:v>2</c:v>
                </c:pt>
                <c:pt idx="2">
                  <c:v>7</c:v>
                </c:pt>
                <c:pt idx="3">
                  <c:v>8</c:v>
                </c:pt>
                <c:pt idx="4">
                  <c:v>9</c:v>
                </c:pt>
                <c:pt idx="5">
                  <c:v>2</c:v>
                </c:pt>
                <c:pt idx="6">
                  <c:v>1</c:v>
                </c:pt>
                <c:pt idx="7">
                  <c:v>1</c:v>
                </c:pt>
                <c:pt idx="8">
                  <c:v>0</c:v>
                </c:pt>
              </c:numCache>
            </c:numRef>
          </c:val>
          <c:smooth val="0"/>
          <c:extLst>
            <c:ext xmlns:c16="http://schemas.microsoft.com/office/drawing/2014/chart" uri="{C3380CC4-5D6E-409C-BE32-E72D297353CC}">
              <c16:uniqueId val="{00000001-1EE0-4F5C-9A98-3BB336814B7F}"/>
            </c:ext>
          </c:extLst>
        </c:ser>
        <c:ser>
          <c:idx val="2"/>
          <c:order val="2"/>
          <c:tx>
            <c:strRef>
              <c:f>'Summary Statistics'!$N$1</c:f>
              <c:strCache>
                <c:ptCount val="1"/>
                <c:pt idx="0">
                  <c:v>Working papers</c:v>
                </c:pt>
              </c:strCache>
            </c:strRef>
          </c:tx>
          <c:spPr>
            <a:ln w="28575" cap="rnd">
              <a:solidFill>
                <a:schemeClr val="accent3"/>
              </a:solidFill>
              <a:round/>
            </a:ln>
            <a:effectLst/>
          </c:spPr>
          <c:marker>
            <c:symbol val="none"/>
          </c:marker>
          <c:cat>
            <c:numRef>
              <c:f>'Summary Statistics'!$K$2:$K$10</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'Summary Statistics'!$N$2:$N$10</c:f>
              <c:numCache>
                <c:formatCode>General</c:formatCode>
                <c:ptCount val="9"/>
                <c:pt idx="0">
                  <c:v>0</c:v>
                </c:pt>
                <c:pt idx="1">
                  <c:v>1</c:v>
                </c:pt>
                <c:pt idx="2">
                  <c:v>14</c:v>
                </c:pt>
                <c:pt idx="3">
                  <c:v>5</c:v>
                </c:pt>
                <c:pt idx="4">
                  <c:v>2</c:v>
                </c:pt>
                <c:pt idx="5">
                  <c:v>1</c:v>
                </c:pt>
                <c:pt idx="6">
                  <c:v>1</c:v>
                </c:pt>
                <c:pt idx="7">
                  <c:v>0</c:v>
                </c:pt>
                <c:pt idx="8">
                  <c:v>2</c:v>
                </c:pt>
              </c:numCache>
            </c:numRef>
          </c:val>
          <c:smooth val="0"/>
          <c:extLst>
            <c:ext xmlns:c16="http://schemas.microsoft.com/office/drawing/2014/chart" uri="{C3380CC4-5D6E-409C-BE32-E72D297353CC}">
              <c16:uniqueId val="{00000002-1EE0-4F5C-9A98-3BB336814B7F}"/>
            </c:ext>
          </c:extLst>
        </c:ser>
        <c:ser>
          <c:idx val="3"/>
          <c:order val="3"/>
          <c:tx>
            <c:strRef>
              <c:f>'Summary Statistics'!$O$1</c:f>
              <c:strCache>
                <c:ptCount val="1"/>
                <c:pt idx="0">
                  <c:v>Theses/dissertations</c:v>
                </c:pt>
              </c:strCache>
            </c:strRef>
          </c:tx>
          <c:spPr>
            <a:ln w="28575" cap="rnd">
              <a:solidFill>
                <a:schemeClr val="accent4"/>
              </a:solidFill>
              <a:round/>
            </a:ln>
            <a:effectLst/>
          </c:spPr>
          <c:marker>
            <c:symbol val="none"/>
          </c:marker>
          <c:cat>
            <c:numRef>
              <c:f>'Summary Statistics'!$K$2:$K$10</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'Summary Statistics'!$O$2:$O$10</c:f>
              <c:numCache>
                <c:formatCode>General</c:formatCode>
                <c:ptCount val="9"/>
                <c:pt idx="0">
                  <c:v>0</c:v>
                </c:pt>
                <c:pt idx="1">
                  <c:v>1</c:v>
                </c:pt>
                <c:pt idx="2">
                  <c:v>1</c:v>
                </c:pt>
                <c:pt idx="3">
                  <c:v>5</c:v>
                </c:pt>
                <c:pt idx="4">
                  <c:v>6</c:v>
                </c:pt>
                <c:pt idx="5">
                  <c:v>10</c:v>
                </c:pt>
                <c:pt idx="6">
                  <c:v>8</c:v>
                </c:pt>
                <c:pt idx="7">
                  <c:v>0</c:v>
                </c:pt>
                <c:pt idx="8">
                  <c:v>5</c:v>
                </c:pt>
              </c:numCache>
            </c:numRef>
          </c:val>
          <c:smooth val="0"/>
          <c:extLst>
            <c:ext xmlns:c16="http://schemas.microsoft.com/office/drawing/2014/chart" uri="{C3380CC4-5D6E-409C-BE32-E72D297353CC}">
              <c16:uniqueId val="{00000003-1EE0-4F5C-9A98-3BB336814B7F}"/>
            </c:ext>
          </c:extLst>
        </c:ser>
        <c:dLbls>
          <c:showLegendKey val="0"/>
          <c:showVal val="0"/>
          <c:showCatName val="0"/>
          <c:showSerName val="0"/>
          <c:showPercent val="0"/>
          <c:showBubbleSize val="0"/>
        </c:dLbls>
        <c:smooth val="0"/>
        <c:axId val="703111295"/>
        <c:axId val="703108799"/>
      </c:lineChart>
      <c:catAx>
        <c:axId val="7031112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3108799"/>
        <c:crosses val="autoZero"/>
        <c:auto val="1"/>
        <c:lblAlgn val="ctr"/>
        <c:lblOffset val="100"/>
        <c:noMultiLvlLbl val="0"/>
      </c:catAx>
      <c:valAx>
        <c:axId val="7031087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31112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Publications by Type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A0F-48BB-97A4-BC6390842F4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A0F-48BB-97A4-BC6390842F4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A0F-48BB-97A4-BC6390842F4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A0F-48BB-97A4-BC6390842F46}"/>
              </c:ext>
            </c:extLst>
          </c:dPt>
          <c:cat>
            <c:strRef>
              <c:f>'Summary Statistics'!$K$14:$K$17</c:f>
              <c:strCache>
                <c:ptCount val="4"/>
                <c:pt idx="0">
                  <c:v>ERS publications</c:v>
                </c:pt>
                <c:pt idx="1">
                  <c:v>Journal articles</c:v>
                </c:pt>
                <c:pt idx="2">
                  <c:v>Working papers</c:v>
                </c:pt>
                <c:pt idx="3">
                  <c:v>Theses/dissertations</c:v>
                </c:pt>
              </c:strCache>
            </c:strRef>
          </c:cat>
          <c:val>
            <c:numRef>
              <c:f>'Summary Statistics'!$L$14:$L$17</c:f>
              <c:numCache>
                <c:formatCode>General</c:formatCode>
                <c:ptCount val="4"/>
                <c:pt idx="0">
                  <c:v>30</c:v>
                </c:pt>
                <c:pt idx="1">
                  <c:v>102</c:v>
                </c:pt>
                <c:pt idx="2">
                  <c:v>26</c:v>
                </c:pt>
                <c:pt idx="3">
                  <c:v>36</c:v>
                </c:pt>
              </c:numCache>
            </c:numRef>
          </c:val>
          <c:extLst>
            <c:ext xmlns:c16="http://schemas.microsoft.com/office/drawing/2014/chart" uri="{C3380CC4-5D6E-409C-BE32-E72D297353CC}">
              <c16:uniqueId val="{00000000-846F-420F-B895-9F6C99B83D49}"/>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4</xdr:col>
      <xdr:colOff>285750</xdr:colOff>
      <xdr:row>0</xdr:row>
      <xdr:rowOff>120016</xdr:rowOff>
    </xdr:from>
    <xdr:to>
      <xdr:col>11</xdr:col>
      <xdr:colOff>421005</xdr:colOff>
      <xdr:row>17</xdr:row>
      <xdr:rowOff>822960</xdr:rowOff>
    </xdr:to>
    <xdr:sp macro="" textlink="">
      <xdr:nvSpPr>
        <xdr:cNvPr id="2" name="TextBox 1">
          <a:extLst>
            <a:ext uri="{FF2B5EF4-FFF2-40B4-BE49-F238E27FC236}">
              <a16:creationId xmlns:a16="http://schemas.microsoft.com/office/drawing/2014/main" id="{F275E290-E45C-4368-8BD8-FDC9326B409C}"/>
            </a:ext>
          </a:extLst>
        </xdr:cNvPr>
        <xdr:cNvSpPr txBox="1"/>
      </xdr:nvSpPr>
      <xdr:spPr>
        <a:xfrm>
          <a:off x="6922770" y="120016"/>
          <a:ext cx="4402455" cy="5755004"/>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US" sz="1100" b="1" u="sng"/>
            <a:t>About the FoodAPS Research Publications Citation</a:t>
          </a:r>
          <a:r>
            <a:rPr lang="en-US" sz="1100" b="1" u="sng" baseline="0"/>
            <a:t>s List</a:t>
          </a:r>
          <a:r>
            <a:rPr lang="en-US" sz="1100" b="1" u="sng"/>
            <a:t> </a:t>
          </a:r>
          <a:endParaRPr lang="en-US" sz="1100" u="sng"/>
        </a:p>
        <a:p>
          <a:r>
            <a:rPr lang="en-US" sz="1100" i="0" u="sng"/>
            <a:t>Goal</a:t>
          </a:r>
          <a:r>
            <a:rPr lang="en-US" sz="1100" i="0"/>
            <a:t>: This</a:t>
          </a:r>
          <a:r>
            <a:rPr lang="en-US" sz="1100" i="0" baseline="0"/>
            <a:t> list was created to identify how FoodAPS data have been used for research and to gather this research so that it is readily accessible to stakeholders.</a:t>
          </a:r>
        </a:p>
        <a:p>
          <a:endParaRPr lang="en-US" sz="1100" baseline="0"/>
        </a:p>
        <a:p>
          <a:r>
            <a:rPr lang="en-US" sz="1100" u="sng" baseline="0"/>
            <a:t>Contents</a:t>
          </a:r>
          <a:r>
            <a:rPr lang="en-US" sz="1100" baseline="0"/>
            <a:t>: This Excel file contains all currently identified FoodAPS literature that meets the criteria below, all listed in APA citations under the "Publications" sheet.</a:t>
          </a:r>
        </a:p>
        <a:p>
          <a:endParaRPr lang="en-US" sz="1100" baseline="0"/>
        </a:p>
        <a:p>
          <a:r>
            <a:rPr lang="en-US" sz="1100" u="sng" baseline="0"/>
            <a:t>Inclusion criteria</a:t>
          </a:r>
          <a:r>
            <a:rPr lang="en-US" sz="1100" baseline="0"/>
            <a:t>:</a:t>
          </a:r>
        </a:p>
        <a:p>
          <a:pPr rtl="0" eaLnBrk="1" latinLnBrk="0" hangingPunct="1"/>
          <a:r>
            <a:rPr lang="en-US" sz="1100" baseline="0"/>
            <a:t>     1)  </a:t>
          </a:r>
          <a:r>
            <a:rPr lang="en-US" sz="1100">
              <a:solidFill>
                <a:schemeClr val="dk1"/>
              </a:solidFill>
              <a:effectLst/>
              <a:latin typeface="+mn-lt"/>
              <a:ea typeface="+mn-ea"/>
              <a:cs typeface="+mn-cs"/>
            </a:rPr>
            <a:t>Must use FoodAPS Data</a:t>
          </a:r>
          <a:endParaRPr lang="en-US" sz="1100">
            <a:effectLst/>
          </a:endParaRPr>
        </a:p>
        <a:p>
          <a:pPr rtl="0" eaLnBrk="1" latinLnBrk="0" hangingPunct="1"/>
          <a:r>
            <a:rPr lang="en-US" sz="1100">
              <a:solidFill>
                <a:schemeClr val="dk1"/>
              </a:solidFill>
              <a:effectLst/>
              <a:latin typeface="+mn-lt"/>
              <a:ea typeface="+mn-ea"/>
              <a:cs typeface="+mn-cs"/>
            </a:rPr>
            <a:t>     2)  Must be peer-reviewed</a:t>
          </a:r>
          <a:r>
            <a:rPr lang="en-US" sz="1100" baseline="0">
              <a:solidFill>
                <a:schemeClr val="dk1"/>
              </a:solidFill>
              <a:effectLst/>
              <a:latin typeface="+mn-lt"/>
              <a:ea typeface="+mn-ea"/>
              <a:cs typeface="+mn-cs"/>
            </a:rPr>
            <a:t> (where applicable)</a:t>
          </a:r>
          <a:endParaRPr lang="en-US">
            <a:effectLst/>
          </a:endParaRPr>
        </a:p>
        <a:p>
          <a:pPr rtl="0" eaLnBrk="1" latinLnBrk="0" hangingPunct="1"/>
          <a:r>
            <a:rPr lang="en-US" sz="1100">
              <a:solidFill>
                <a:schemeClr val="dk1"/>
              </a:solidFill>
              <a:effectLst/>
              <a:latin typeface="+mn-lt"/>
              <a:ea typeface="+mn-ea"/>
              <a:cs typeface="+mn-cs"/>
            </a:rPr>
            <a:t>     3)  Must be unique (i.e., not recording two versions of the same paper)</a:t>
          </a:r>
          <a:endParaRPr lang="en-US">
            <a:effectLst/>
          </a:endParaRPr>
        </a:p>
        <a:p>
          <a:endParaRPr lang="en-US" sz="1100" baseline="0"/>
        </a:p>
        <a:p>
          <a:r>
            <a:rPr lang="en-US" sz="1100" i="0" u="sng" baseline="0"/>
            <a:t>Date of review</a:t>
          </a:r>
          <a:r>
            <a:rPr lang="en-US" sz="1100" i="0" u="none" baseline="0"/>
            <a:t>:</a:t>
          </a:r>
          <a:r>
            <a:rPr lang="en-US" sz="1100" baseline="0"/>
            <a:t> The last gathering of literature concluded 4/19/2022. </a:t>
          </a:r>
        </a:p>
        <a:p>
          <a:endParaRPr lang="en-US" sz="1100" baseline="0"/>
        </a:p>
        <a:p>
          <a:r>
            <a:rPr lang="en-US" sz="1100" i="0" u="sng" baseline="0"/>
            <a:t>Sources</a:t>
          </a:r>
          <a:r>
            <a:rPr lang="en-US" sz="1100" baseline="0"/>
            <a:t>: Publications were gathered from Google Scholar, Scopus (Elseviar), and PubMed, as well as internally.</a:t>
          </a:r>
        </a:p>
        <a:p>
          <a:endParaRPr lang="en-US" sz="1100" u="sng" baseline="0"/>
        </a:p>
        <a:p>
          <a:r>
            <a:rPr lang="en-US" sz="1100" u="sng" baseline="0"/>
            <a:t>Included publications</a:t>
          </a:r>
          <a:r>
            <a:rPr lang="en-US" sz="1100" baseline="0"/>
            <a:t>: The Publication Citation List does not currently include any conference papers or working papers that are not a part of an established working paper series such as the University of Kentucky Center for Poverty Research (UKCPR) or National Bureau of Economic Research (NBER) working/discussion paper series. Additionally, only publications that use the data (rather than discuss the survey as a whole) are currently included.</a:t>
          </a:r>
        </a:p>
        <a:p>
          <a:endParaRPr lang="en-US" sz="1100" u="sng" baseline="0"/>
        </a:p>
        <a:p>
          <a:r>
            <a:rPr lang="en-US" sz="1100" u="sng" baseline="0"/>
            <a:t>E</a:t>
          </a:r>
          <a:r>
            <a:rPr lang="en-US" sz="1100" u="sng" baseline="0">
              <a:solidFill>
                <a:schemeClr val="dk1"/>
              </a:solidFill>
              <a:effectLst/>
              <a:latin typeface="+mn-lt"/>
              <a:ea typeface="+mn-ea"/>
              <a:cs typeface="+mn-cs"/>
            </a:rPr>
            <a:t>xcel file last updated</a:t>
          </a:r>
          <a:r>
            <a:rPr lang="en-US" sz="1100" baseline="0">
              <a:solidFill>
                <a:schemeClr val="dk1"/>
              </a:solidFill>
              <a:effectLst/>
              <a:latin typeface="+mn-lt"/>
              <a:ea typeface="+mn-ea"/>
              <a:cs typeface="+mn-cs"/>
            </a:rPr>
            <a:t>: 1/15/2023</a:t>
          </a:r>
          <a:endParaRPr lang="en-US" sz="1100" baseline="0"/>
        </a:p>
        <a:p>
          <a:endParaRPr lang="en-US" sz="1100" baseline="0"/>
        </a:p>
        <a:p>
          <a:r>
            <a:rPr lang="en-US" sz="1100" u="sng"/>
            <a:t>Any issues/a</a:t>
          </a:r>
          <a:r>
            <a:rPr lang="en-US" sz="1100" u="sng" baseline="0"/>
            <a:t>dditional Literature </a:t>
          </a:r>
          <a:r>
            <a:rPr lang="en-US" sz="1100" baseline="0"/>
            <a:t>-</a:t>
          </a:r>
        </a:p>
        <a:p>
          <a:r>
            <a:rPr lang="en-US" sz="1100" baseline="0"/>
            <a:t>If you encounter any issues using this Excel file or have additional literature that meets the inclusion criteria, please contact lauren.miller2@usda.gov</a:t>
          </a:r>
        </a:p>
        <a:p>
          <a:endParaRPr lang="en-US" sz="1100" baseline="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1361</xdr:colOff>
      <xdr:row>6</xdr:row>
      <xdr:rowOff>151719</xdr:rowOff>
    </xdr:from>
    <xdr:to>
      <xdr:col>12</xdr:col>
      <xdr:colOff>400022</xdr:colOff>
      <xdr:row>32</xdr:row>
      <xdr:rowOff>133358</xdr:rowOff>
    </xdr:to>
    <xdr:pic>
      <xdr:nvPicPr>
        <xdr:cNvPr id="3" name="Picture 2" descr="Illustration of Step 1 on Searching for Publications by Topic. A drop down menu in Column G1 is showing being select, the option &quot;Text Filters&quot; is selected followed by &quot;Contains&quot;.">
          <a:extLst>
            <a:ext uri="{FF2B5EF4-FFF2-40B4-BE49-F238E27FC236}">
              <a16:creationId xmlns:a16="http://schemas.microsoft.com/office/drawing/2014/main" id="{4C3F8F54-0E9F-4C95-A4FD-1CCAEB0AF0CD}"/>
            </a:ext>
          </a:extLst>
        </xdr:cNvPr>
        <xdr:cNvPicPr>
          <a:picLocks noChangeAspect="1"/>
        </xdr:cNvPicPr>
      </xdr:nvPicPr>
      <xdr:blipFill>
        <a:blip xmlns:r="http://schemas.openxmlformats.org/officeDocument/2006/relationships" r:embed="rId1"/>
        <a:stretch>
          <a:fillRect/>
        </a:stretch>
      </xdr:blipFill>
      <xdr:spPr>
        <a:xfrm>
          <a:off x="179955" y="1384866"/>
          <a:ext cx="7134196" cy="4846193"/>
        </a:xfrm>
        <a:prstGeom prst="rect">
          <a:avLst/>
        </a:prstGeom>
      </xdr:spPr>
    </xdr:pic>
    <xdr:clientData/>
  </xdr:twoCellAnchor>
  <xdr:twoCellAnchor editAs="oneCell">
    <xdr:from>
      <xdr:col>1</xdr:col>
      <xdr:colOff>40005</xdr:colOff>
      <xdr:row>36</xdr:row>
      <xdr:rowOff>38582</xdr:rowOff>
    </xdr:from>
    <xdr:to>
      <xdr:col>16</xdr:col>
      <xdr:colOff>151544</xdr:colOff>
      <xdr:row>55</xdr:row>
      <xdr:rowOff>92895</xdr:rowOff>
    </xdr:to>
    <xdr:pic>
      <xdr:nvPicPr>
        <xdr:cNvPr id="4" name="Picture 3" descr="Illustration of Step 2 Option 1 on Searching for Publications by Topic. A screen shot of columns F,G,H,I,J on the &quot;Publications&quot; sheet. A &quot;Custom AutoFilter Popup screen shows a drop down filter set to &quot;Contains&quot; and &quot;Food Demand / Food Choice&quot; written in the box directly to the right.&#10;">
          <a:extLst>
            <a:ext uri="{FF2B5EF4-FFF2-40B4-BE49-F238E27FC236}">
              <a16:creationId xmlns:a16="http://schemas.microsoft.com/office/drawing/2014/main" id="{D0287480-6820-4DCF-8E01-E11B954676AF}"/>
            </a:ext>
          </a:extLst>
        </xdr:cNvPr>
        <xdr:cNvPicPr>
          <a:picLocks noChangeAspect="1"/>
        </xdr:cNvPicPr>
      </xdr:nvPicPr>
      <xdr:blipFill>
        <a:blip xmlns:r="http://schemas.openxmlformats.org/officeDocument/2006/relationships" r:embed="rId2"/>
        <a:stretch>
          <a:fillRect/>
        </a:stretch>
      </xdr:blipFill>
      <xdr:spPr>
        <a:xfrm>
          <a:off x="223271" y="6761544"/>
          <a:ext cx="9226602" cy="3536364"/>
        </a:xfrm>
        <a:prstGeom prst="rect">
          <a:avLst/>
        </a:prstGeom>
      </xdr:spPr>
    </xdr:pic>
    <xdr:clientData/>
  </xdr:twoCellAnchor>
  <xdr:twoCellAnchor editAs="oneCell">
    <xdr:from>
      <xdr:col>16</xdr:col>
      <xdr:colOff>340006</xdr:colOff>
      <xdr:row>36</xdr:row>
      <xdr:rowOff>29279</xdr:rowOff>
    </xdr:from>
    <xdr:to>
      <xdr:col>31</xdr:col>
      <xdr:colOff>192912</xdr:colOff>
      <xdr:row>55</xdr:row>
      <xdr:rowOff>105570</xdr:rowOff>
    </xdr:to>
    <xdr:pic>
      <xdr:nvPicPr>
        <xdr:cNvPr id="13" name="Picture 12" descr="Illustration of Step 2 Option 2 on Searching for Publications by Topic. A screen shot of columns F,G,H,I,J on the &quot;Publications&quot; sheet. A &quot;Custom AutoFilter Popup screen shows a drop down filter set to &quot;Contains&quot; and &quot;Food Demand / Food Choice&quot; written in the box directly to the right.">
          <a:extLst>
            <a:ext uri="{FF2B5EF4-FFF2-40B4-BE49-F238E27FC236}">
              <a16:creationId xmlns:a16="http://schemas.microsoft.com/office/drawing/2014/main" id="{DC77D08F-0BEE-4B61-B9AC-F51E2AB2A973}"/>
            </a:ext>
          </a:extLst>
        </xdr:cNvPr>
        <xdr:cNvPicPr>
          <a:picLocks noChangeAspect="1"/>
        </xdr:cNvPicPr>
      </xdr:nvPicPr>
      <xdr:blipFill>
        <a:blip xmlns:r="http://schemas.openxmlformats.org/officeDocument/2006/relationships" r:embed="rId3"/>
        <a:stretch>
          <a:fillRect/>
        </a:stretch>
      </xdr:blipFill>
      <xdr:spPr>
        <a:xfrm>
          <a:off x="9638335" y="6752241"/>
          <a:ext cx="8967969" cy="3558342"/>
        </a:xfrm>
        <a:prstGeom prst="rect">
          <a:avLst/>
        </a:prstGeom>
      </xdr:spPr>
    </xdr:pic>
    <xdr:clientData/>
  </xdr:twoCellAnchor>
  <xdr:twoCellAnchor editAs="oneCell">
    <xdr:from>
      <xdr:col>6</xdr:col>
      <xdr:colOff>607818</xdr:colOff>
      <xdr:row>63</xdr:row>
      <xdr:rowOff>67535</xdr:rowOff>
    </xdr:from>
    <xdr:to>
      <xdr:col>12</xdr:col>
      <xdr:colOff>317666</xdr:colOff>
      <xdr:row>87</xdr:row>
      <xdr:rowOff>100550</xdr:rowOff>
    </xdr:to>
    <xdr:pic>
      <xdr:nvPicPr>
        <xdr:cNvPr id="31" name="Picture 30" descr="Illustration of Step 2 on Searching for Publications by Topic. A screen shot of columns A,B,C on the &quot;Publications&quot; sheet. The drop down menu in column C1 is selected, then &quot;Journal Article&quot; is selected from the list.">
          <a:extLst>
            <a:ext uri="{FF2B5EF4-FFF2-40B4-BE49-F238E27FC236}">
              <a16:creationId xmlns:a16="http://schemas.microsoft.com/office/drawing/2014/main" id="{303CF96D-3572-46F1-BD65-C60E8FF56516}"/>
            </a:ext>
          </a:extLst>
        </xdr:cNvPr>
        <xdr:cNvPicPr>
          <a:picLocks noChangeAspect="1"/>
        </xdr:cNvPicPr>
      </xdr:nvPicPr>
      <xdr:blipFill>
        <a:blip xmlns:r="http://schemas.openxmlformats.org/officeDocument/2006/relationships" r:embed="rId4"/>
        <a:stretch>
          <a:fillRect/>
        </a:stretch>
      </xdr:blipFill>
      <xdr:spPr>
        <a:xfrm>
          <a:off x="3848019" y="12109856"/>
          <a:ext cx="3383776" cy="4523373"/>
        </a:xfrm>
        <a:prstGeom prst="rect">
          <a:avLst/>
        </a:prstGeom>
      </xdr:spPr>
    </xdr:pic>
    <xdr:clientData/>
  </xdr:twoCellAnchor>
  <xdr:twoCellAnchor editAs="oneCell">
    <xdr:from>
      <xdr:col>0</xdr:col>
      <xdr:colOff>126066</xdr:colOff>
      <xdr:row>63</xdr:row>
      <xdr:rowOff>35018</xdr:rowOff>
    </xdr:from>
    <xdr:to>
      <xdr:col>6</xdr:col>
      <xdr:colOff>362669</xdr:colOff>
      <xdr:row>87</xdr:row>
      <xdr:rowOff>77040</xdr:rowOff>
    </xdr:to>
    <xdr:pic>
      <xdr:nvPicPr>
        <xdr:cNvPr id="32" name="Picture 31" descr="Illustration of Step 2 on Searching for Publications by Topic. A screen shot of columns A,B,C on the &quot;Publications&quot; sheet. The drop down menu in column B1 is selected, then years 2018 and 2019 are selected from the list.">
          <a:extLst>
            <a:ext uri="{FF2B5EF4-FFF2-40B4-BE49-F238E27FC236}">
              <a16:creationId xmlns:a16="http://schemas.microsoft.com/office/drawing/2014/main" id="{316D8D6D-5AA3-4DE2-8B5A-FB788492B6C9}"/>
            </a:ext>
          </a:extLst>
        </xdr:cNvPr>
        <xdr:cNvPicPr>
          <a:picLocks noChangeAspect="1"/>
        </xdr:cNvPicPr>
      </xdr:nvPicPr>
      <xdr:blipFill>
        <a:blip xmlns:r="http://schemas.openxmlformats.org/officeDocument/2006/relationships" r:embed="rId5"/>
        <a:stretch>
          <a:fillRect/>
        </a:stretch>
      </xdr:blipFill>
      <xdr:spPr>
        <a:xfrm>
          <a:off x="126066" y="12186397"/>
          <a:ext cx="3465298" cy="4580404"/>
        </a:xfrm>
        <a:prstGeom prst="rect">
          <a:avLst/>
        </a:prstGeom>
      </xdr:spPr>
    </xdr:pic>
    <xdr:clientData/>
  </xdr:twoCellAnchor>
  <xdr:twoCellAnchor editAs="oneCell">
    <xdr:from>
      <xdr:col>0</xdr:col>
      <xdr:colOff>178593</xdr:colOff>
      <xdr:row>94</xdr:row>
      <xdr:rowOff>127567</xdr:rowOff>
    </xdr:from>
    <xdr:to>
      <xdr:col>9</xdr:col>
      <xdr:colOff>42641</xdr:colOff>
      <xdr:row>121</xdr:row>
      <xdr:rowOff>0</xdr:rowOff>
    </xdr:to>
    <xdr:pic>
      <xdr:nvPicPr>
        <xdr:cNvPr id="33" name="Picture 32" descr="Illustration of searching for publications by Topic. A screen shot of column G on the &quot;Publications&quot; sheet. The drop down menu in column G1 is selected, the words &quot;food environment&quot; are typed into the search bar and &quot;(Select All Search Results)&quot; is chosen.">
          <a:extLst>
            <a:ext uri="{FF2B5EF4-FFF2-40B4-BE49-F238E27FC236}">
              <a16:creationId xmlns:a16="http://schemas.microsoft.com/office/drawing/2014/main" id="{FA11ED84-B189-4BDE-9E05-1980DBE31322}"/>
            </a:ext>
          </a:extLst>
        </xdr:cNvPr>
        <xdr:cNvPicPr>
          <a:picLocks noChangeAspect="1"/>
        </xdr:cNvPicPr>
      </xdr:nvPicPr>
      <xdr:blipFill>
        <a:blip xmlns:r="http://schemas.openxmlformats.org/officeDocument/2006/relationships" r:embed="rId6"/>
        <a:stretch>
          <a:fillRect/>
        </a:stretch>
      </xdr:blipFill>
      <xdr:spPr>
        <a:xfrm>
          <a:off x="178593" y="18080491"/>
          <a:ext cx="4941213" cy="4924085"/>
        </a:xfrm>
        <a:prstGeom prst="rect">
          <a:avLst/>
        </a:prstGeom>
      </xdr:spPr>
    </xdr:pic>
    <xdr:clientData/>
  </xdr:twoCellAnchor>
  <xdr:twoCellAnchor editAs="oneCell">
    <xdr:from>
      <xdr:col>0</xdr:col>
      <xdr:colOff>170090</xdr:colOff>
      <xdr:row>127</xdr:row>
      <xdr:rowOff>25513</xdr:rowOff>
    </xdr:from>
    <xdr:to>
      <xdr:col>10</xdr:col>
      <xdr:colOff>999</xdr:colOff>
      <xdr:row>156</xdr:row>
      <xdr:rowOff>67778</xdr:rowOff>
    </xdr:to>
    <xdr:pic>
      <xdr:nvPicPr>
        <xdr:cNvPr id="35" name="Picture 34" descr="Illustration of searching for publications by keyword. A screen shot of column F on the &quot;Publications&quot; sheet. The drop down menu in column F1 is selected, the option &quot;Clear Filter From &quot;Keywords&quot; is chosen.">
          <a:extLst>
            <a:ext uri="{FF2B5EF4-FFF2-40B4-BE49-F238E27FC236}">
              <a16:creationId xmlns:a16="http://schemas.microsoft.com/office/drawing/2014/main" id="{B153E983-4DFE-4050-8116-9465B084060F}"/>
            </a:ext>
          </a:extLst>
        </xdr:cNvPr>
        <xdr:cNvPicPr>
          <a:picLocks noChangeAspect="1"/>
        </xdr:cNvPicPr>
      </xdr:nvPicPr>
      <xdr:blipFill>
        <a:blip xmlns:r="http://schemas.openxmlformats.org/officeDocument/2006/relationships" r:embed="rId7"/>
        <a:stretch>
          <a:fillRect/>
        </a:stretch>
      </xdr:blipFill>
      <xdr:spPr>
        <a:xfrm>
          <a:off x="170090" y="24152678"/>
          <a:ext cx="5515745" cy="5468113"/>
        </a:xfrm>
        <a:prstGeom prst="rect">
          <a:avLst/>
        </a:prstGeom>
      </xdr:spPr>
    </xdr:pic>
    <xdr:clientData/>
  </xdr:twoCellAnchor>
  <xdr:twoCellAnchor editAs="oneCell">
    <xdr:from>
      <xdr:col>10</xdr:col>
      <xdr:colOff>8503</xdr:colOff>
      <xdr:row>94</xdr:row>
      <xdr:rowOff>93326</xdr:rowOff>
    </xdr:from>
    <xdr:to>
      <xdr:col>23</xdr:col>
      <xdr:colOff>416719</xdr:colOff>
      <xdr:row>120</xdr:row>
      <xdr:rowOff>139496</xdr:rowOff>
    </xdr:to>
    <xdr:pic>
      <xdr:nvPicPr>
        <xdr:cNvPr id="36" name="Picture 35" descr="Illustration of searching for publications by keyword. A screen shot of column F on the &quot;Publications&quot; sheet. The drop down menu in column E1 is selected, the words &quot;food environment&quot; are typed into the search bar and &quot;(Select All Search Results)&quot; is chosen.">
          <a:extLst>
            <a:ext uri="{FF2B5EF4-FFF2-40B4-BE49-F238E27FC236}">
              <a16:creationId xmlns:a16="http://schemas.microsoft.com/office/drawing/2014/main" id="{4CFD27B6-8D16-4F13-BE7E-16AFC6DB0A48}"/>
            </a:ext>
          </a:extLst>
        </xdr:cNvPr>
        <xdr:cNvPicPr>
          <a:picLocks noChangeAspect="1"/>
        </xdr:cNvPicPr>
      </xdr:nvPicPr>
      <xdr:blipFill>
        <a:blip xmlns:r="http://schemas.openxmlformats.org/officeDocument/2006/relationships" r:embed="rId8"/>
        <a:stretch>
          <a:fillRect/>
        </a:stretch>
      </xdr:blipFill>
      <xdr:spPr>
        <a:xfrm>
          <a:off x="5697990" y="18046250"/>
          <a:ext cx="8368394" cy="4910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59056</xdr:colOff>
      <xdr:row>1</xdr:row>
      <xdr:rowOff>60959</xdr:rowOff>
    </xdr:from>
    <xdr:to>
      <xdr:col>10</xdr:col>
      <xdr:colOff>198120</xdr:colOff>
      <xdr:row>7</xdr:row>
      <xdr:rowOff>47625</xdr:rowOff>
    </xdr:to>
    <xdr:sp macro="" textlink="">
      <xdr:nvSpPr>
        <xdr:cNvPr id="2" name="TextBox 1">
          <a:extLst>
            <a:ext uri="{FF2B5EF4-FFF2-40B4-BE49-F238E27FC236}">
              <a16:creationId xmlns:a16="http://schemas.microsoft.com/office/drawing/2014/main" id="{56E2925E-AA53-4E82-B969-0E91D696F500}"/>
            </a:ext>
          </a:extLst>
        </xdr:cNvPr>
        <xdr:cNvSpPr txBox="1"/>
      </xdr:nvSpPr>
      <xdr:spPr>
        <a:xfrm>
          <a:off x="19194781" y="260984"/>
          <a:ext cx="2129789" cy="3749041"/>
        </a:xfrm>
        <a:prstGeom prst="rect">
          <a:avLst/>
        </a:prstGeom>
        <a:solidFill>
          <a:schemeClr val="accent6">
            <a:lumMod val="20000"/>
            <a:lumOff val="80000"/>
          </a:schemeClr>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sng" strike="noStrike">
              <a:solidFill>
                <a:schemeClr val="dk1"/>
              </a:solidFill>
              <a:effectLst/>
              <a:latin typeface="+mn-lt"/>
              <a:ea typeface="+mn-ea"/>
              <a:cs typeface="+mn-cs"/>
            </a:rPr>
            <a:t>Topics</a:t>
          </a:r>
        </a:p>
        <a:p>
          <a:r>
            <a:rPr lang="en-US" sz="1100" b="0" i="0" u="none" strike="noStrike">
              <a:solidFill>
                <a:schemeClr val="dk1"/>
              </a:solidFill>
              <a:effectLst/>
              <a:latin typeface="+mn-lt"/>
              <a:ea typeface="+mn-ea"/>
              <a:cs typeface="+mn-cs"/>
            </a:rPr>
            <a:t>Food demand/food choice</a:t>
          </a:r>
          <a:br>
            <a:rPr lang="en-US" sz="1100" b="0" i="0" u="none" strike="noStrike">
              <a:solidFill>
                <a:schemeClr val="dk1"/>
              </a:solidFill>
              <a:effectLst/>
              <a:latin typeface="+mn-lt"/>
              <a:ea typeface="+mn-ea"/>
              <a:cs typeface="+mn-cs"/>
            </a:rPr>
          </a:br>
          <a:r>
            <a:rPr lang="en-US" sz="1100" b="0" i="0" u="none" strike="noStrike">
              <a:solidFill>
                <a:schemeClr val="dk1"/>
              </a:solidFill>
              <a:effectLst/>
              <a:latin typeface="+mn-lt"/>
              <a:ea typeface="+mn-ea"/>
              <a:cs typeface="+mn-cs"/>
            </a:rPr>
            <a:t>Diet quality/nutrition </a:t>
          </a:r>
          <a:br>
            <a:rPr lang="en-US" sz="1100" b="0" i="0" u="none" strike="noStrike">
              <a:solidFill>
                <a:schemeClr val="dk1"/>
              </a:solidFill>
              <a:effectLst/>
              <a:latin typeface="+mn-lt"/>
              <a:ea typeface="+mn-ea"/>
              <a:cs typeface="+mn-cs"/>
            </a:rPr>
          </a:br>
          <a:r>
            <a:rPr lang="en-US" sz="1100" b="0" i="0" u="none" strike="noStrike">
              <a:solidFill>
                <a:schemeClr val="dk1"/>
              </a:solidFill>
              <a:effectLst/>
              <a:latin typeface="+mn-lt"/>
              <a:ea typeface="+mn-ea"/>
              <a:cs typeface="+mn-cs"/>
            </a:rPr>
            <a:t>Obesity/health outcomes </a:t>
          </a:r>
          <a:br>
            <a:rPr lang="en-US" sz="1100" b="0" i="0" u="none" strike="noStrike">
              <a:solidFill>
                <a:schemeClr val="dk1"/>
              </a:solidFill>
              <a:effectLst/>
              <a:latin typeface="+mn-lt"/>
              <a:ea typeface="+mn-ea"/>
              <a:cs typeface="+mn-cs"/>
            </a:rPr>
          </a:br>
          <a:r>
            <a:rPr lang="en-US" sz="1100" b="0" i="0" u="none" strike="noStrike">
              <a:solidFill>
                <a:schemeClr val="dk1"/>
              </a:solidFill>
              <a:effectLst/>
              <a:latin typeface="+mn-lt"/>
              <a:ea typeface="+mn-ea"/>
              <a:cs typeface="+mn-cs"/>
            </a:rPr>
            <a:t>Food security </a:t>
          </a:r>
          <a:br>
            <a:rPr lang="en-US" sz="1100" b="0" i="0" u="none" strike="noStrike">
              <a:solidFill>
                <a:schemeClr val="dk1"/>
              </a:solidFill>
              <a:effectLst/>
              <a:latin typeface="+mn-lt"/>
              <a:ea typeface="+mn-ea"/>
              <a:cs typeface="+mn-cs"/>
            </a:rPr>
          </a:br>
          <a:r>
            <a:rPr lang="en-US" sz="1100" b="0" i="0" u="none" strike="noStrike">
              <a:solidFill>
                <a:schemeClr val="dk1"/>
              </a:solidFill>
              <a:effectLst/>
              <a:latin typeface="+mn-lt"/>
              <a:ea typeface="+mn-ea"/>
              <a:cs typeface="+mn-cs"/>
            </a:rPr>
            <a:t>Food assistance </a:t>
          </a:r>
          <a:br>
            <a:rPr lang="en-US" sz="1100" b="0" i="0" u="none" strike="noStrike">
              <a:solidFill>
                <a:schemeClr val="dk1"/>
              </a:solidFill>
              <a:effectLst/>
              <a:latin typeface="+mn-lt"/>
              <a:ea typeface="+mn-ea"/>
              <a:cs typeface="+mn-cs"/>
            </a:rPr>
          </a:br>
          <a:r>
            <a:rPr lang="en-US" sz="1100" b="0" i="0" u="none" strike="noStrike">
              <a:solidFill>
                <a:schemeClr val="dk1"/>
              </a:solidFill>
              <a:effectLst/>
              <a:latin typeface="+mn-lt"/>
              <a:ea typeface="+mn-ea"/>
              <a:cs typeface="+mn-cs"/>
            </a:rPr>
            <a:t>Food access </a:t>
          </a:r>
          <a:br>
            <a:rPr lang="en-US" sz="1100" b="0" i="0" u="none" strike="noStrike">
              <a:solidFill>
                <a:schemeClr val="dk1"/>
              </a:solidFill>
              <a:effectLst/>
              <a:latin typeface="+mn-lt"/>
              <a:ea typeface="+mn-ea"/>
              <a:cs typeface="+mn-cs"/>
            </a:rPr>
          </a:br>
          <a:r>
            <a:rPr lang="en-US" sz="1100" b="0" i="0" u="none" strike="noStrike">
              <a:solidFill>
                <a:schemeClr val="dk1"/>
              </a:solidFill>
              <a:effectLst/>
              <a:latin typeface="+mn-lt"/>
              <a:ea typeface="+mn-ea"/>
              <a:cs typeface="+mn-cs"/>
            </a:rPr>
            <a:t>Food waste </a:t>
          </a:r>
          <a:br>
            <a:rPr lang="en-US" sz="1100" b="0" i="0" u="none" strike="noStrike">
              <a:solidFill>
                <a:schemeClr val="dk1"/>
              </a:solidFill>
              <a:effectLst/>
              <a:latin typeface="+mn-lt"/>
              <a:ea typeface="+mn-ea"/>
              <a:cs typeface="+mn-cs"/>
            </a:rPr>
          </a:br>
          <a:r>
            <a:rPr lang="en-US" sz="1100" b="0" i="0" u="none" strike="noStrike">
              <a:solidFill>
                <a:schemeClr val="dk1"/>
              </a:solidFill>
              <a:effectLst/>
              <a:latin typeface="+mn-lt"/>
              <a:ea typeface="+mn-ea"/>
              <a:cs typeface="+mn-cs"/>
            </a:rPr>
            <a:t>Climate change/environmental impacts </a:t>
          </a:r>
          <a:br>
            <a:rPr lang="en-US" sz="1100" b="0" i="0" u="none" strike="noStrike">
              <a:solidFill>
                <a:schemeClr val="dk1"/>
              </a:solidFill>
              <a:effectLst/>
              <a:latin typeface="+mn-lt"/>
              <a:ea typeface="+mn-ea"/>
              <a:cs typeface="+mn-cs"/>
            </a:rPr>
          </a:br>
          <a:r>
            <a:rPr lang="en-US" sz="1100" b="0" i="0" u="none" strike="noStrike">
              <a:solidFill>
                <a:schemeClr val="dk1"/>
              </a:solidFill>
              <a:effectLst/>
              <a:latin typeface="+mn-lt"/>
              <a:ea typeface="+mn-ea"/>
              <a:cs typeface="+mn-cs"/>
            </a:rPr>
            <a:t>Survey methodology/data quality</a:t>
          </a:r>
          <a:br>
            <a:rPr lang="en-US" sz="1100" b="0" i="0" u="none" strike="noStrike">
              <a:solidFill>
                <a:schemeClr val="dk1"/>
              </a:solidFill>
              <a:effectLst/>
              <a:latin typeface="+mn-lt"/>
              <a:ea typeface="+mn-ea"/>
              <a:cs typeface="+mn-cs"/>
            </a:rPr>
          </a:br>
          <a:r>
            <a:rPr lang="en-US" sz="1100" b="0" i="0" u="none" strike="noStrike">
              <a:solidFill>
                <a:schemeClr val="dk1"/>
              </a:solidFill>
              <a:effectLst/>
              <a:latin typeface="+mn-lt"/>
              <a:ea typeface="+mn-ea"/>
              <a:cs typeface="+mn-cs"/>
            </a:rPr>
            <a:t>Informational </a:t>
          </a:r>
          <a:br>
            <a:rPr lang="en-US" sz="1100" b="0" i="0" u="none" strike="noStrike">
              <a:solidFill>
                <a:schemeClr val="dk1"/>
              </a:solidFill>
              <a:effectLst/>
              <a:latin typeface="+mn-lt"/>
              <a:ea typeface="+mn-ea"/>
              <a:cs typeface="+mn-cs"/>
            </a:rPr>
          </a:br>
          <a:r>
            <a:rPr lang="en-US" sz="1100" b="0" i="0" u="none" strike="noStrike">
              <a:solidFill>
                <a:schemeClr val="dk1"/>
              </a:solidFill>
              <a:effectLst/>
              <a:latin typeface="+mn-lt"/>
              <a:ea typeface="+mn-ea"/>
              <a:cs typeface="+mn-cs"/>
            </a:rPr>
            <a:t>Public policy </a:t>
          </a:r>
          <a:br>
            <a:rPr lang="en-US" sz="1100" b="0" i="0" u="none" strike="noStrike">
              <a:solidFill>
                <a:schemeClr val="dk1"/>
              </a:solidFill>
              <a:effectLst/>
              <a:latin typeface="+mn-lt"/>
              <a:ea typeface="+mn-ea"/>
              <a:cs typeface="+mn-cs"/>
            </a:rPr>
          </a:br>
          <a:r>
            <a:rPr lang="en-US" sz="1100" b="0" i="0" u="none" strike="noStrike">
              <a:solidFill>
                <a:schemeClr val="dk1"/>
              </a:solidFill>
              <a:effectLst/>
              <a:latin typeface="+mn-lt"/>
              <a:ea typeface="+mn-ea"/>
              <a:cs typeface="+mn-cs"/>
            </a:rPr>
            <a:t>Healthfulness measures </a:t>
          </a:r>
          <a:br>
            <a:rPr lang="en-US" sz="1100" b="0" i="0" u="none" strike="noStrike">
              <a:solidFill>
                <a:schemeClr val="dk1"/>
              </a:solidFill>
              <a:effectLst/>
              <a:latin typeface="+mn-lt"/>
              <a:ea typeface="+mn-ea"/>
              <a:cs typeface="+mn-cs"/>
            </a:rPr>
          </a:br>
          <a:r>
            <a:rPr lang="en-US" sz="1100" b="0" i="0" u="none" strike="noStrike">
              <a:solidFill>
                <a:schemeClr val="dk1"/>
              </a:solidFill>
              <a:effectLst/>
              <a:latin typeface="+mn-lt"/>
              <a:ea typeface="+mn-ea"/>
              <a:cs typeface="+mn-cs"/>
            </a:rPr>
            <a:t>Sociodemographics </a:t>
          </a:r>
          <a:br>
            <a:rPr lang="en-US" sz="1100" b="0" i="0" u="none" strike="noStrike">
              <a:solidFill>
                <a:schemeClr val="dk1"/>
              </a:solidFill>
              <a:effectLst/>
              <a:latin typeface="+mn-lt"/>
              <a:ea typeface="+mn-ea"/>
              <a:cs typeface="+mn-cs"/>
            </a:rPr>
          </a:br>
          <a:r>
            <a:rPr lang="en-US" sz="1100" b="0" i="0" u="none" strike="noStrike">
              <a:solidFill>
                <a:schemeClr val="dk1"/>
              </a:solidFill>
              <a:effectLst/>
              <a:latin typeface="+mn-lt"/>
              <a:ea typeface="+mn-ea"/>
              <a:cs typeface="+mn-cs"/>
            </a:rPr>
            <a:t>Childhood health/nutrition </a:t>
          </a:r>
          <a:br>
            <a:rPr lang="en-US" sz="1100" b="0" i="0" u="none" strike="noStrike">
              <a:solidFill>
                <a:schemeClr val="dk1"/>
              </a:solidFill>
              <a:effectLst/>
              <a:latin typeface="+mn-lt"/>
              <a:ea typeface="+mn-ea"/>
              <a:cs typeface="+mn-cs"/>
            </a:rPr>
          </a:br>
          <a:r>
            <a:rPr lang="en-US" sz="1100" b="0" i="0" u="none" strike="noStrike">
              <a:solidFill>
                <a:schemeClr val="dk1"/>
              </a:solidFill>
              <a:effectLst/>
              <a:latin typeface="+mn-lt"/>
              <a:ea typeface="+mn-ea"/>
              <a:cs typeface="+mn-cs"/>
            </a:rPr>
            <a:t>Instrument/measure validity </a:t>
          </a:r>
          <a:br>
            <a:rPr lang="en-US" sz="1100" b="0" i="0" u="none" strike="noStrike">
              <a:solidFill>
                <a:schemeClr val="dk1"/>
              </a:solidFill>
              <a:effectLst/>
              <a:latin typeface="+mn-lt"/>
              <a:ea typeface="+mn-ea"/>
              <a:cs typeface="+mn-cs"/>
            </a:rPr>
          </a:br>
          <a:r>
            <a:rPr lang="en-US" sz="1100" b="0" i="0" u="none" strike="noStrike">
              <a:solidFill>
                <a:schemeClr val="dk1"/>
              </a:solidFill>
              <a:effectLst/>
              <a:latin typeface="+mn-lt"/>
              <a:ea typeface="+mn-ea"/>
              <a:cs typeface="+mn-cs"/>
            </a:rPr>
            <a:t>Food prices </a:t>
          </a:r>
          <a:br>
            <a:rPr lang="en-US" sz="1100" b="0" i="0" u="none" strike="noStrike">
              <a:solidFill>
                <a:schemeClr val="dk1"/>
              </a:solidFill>
              <a:effectLst/>
              <a:latin typeface="+mn-lt"/>
              <a:ea typeface="+mn-ea"/>
              <a:cs typeface="+mn-cs"/>
            </a:rPr>
          </a:br>
          <a:r>
            <a:rPr lang="en-US" sz="1100" b="0" i="0" u="none" strike="noStrike">
              <a:solidFill>
                <a:schemeClr val="dk1"/>
              </a:solidFill>
              <a:effectLst/>
              <a:latin typeface="+mn-lt"/>
              <a:ea typeface="+mn-ea"/>
              <a:cs typeface="+mn-cs"/>
            </a:rPr>
            <a:t>School meals </a:t>
          </a:r>
          <a:br>
            <a:rPr lang="en-US" sz="1100" b="0" i="0" u="none" strike="noStrike">
              <a:solidFill>
                <a:schemeClr val="dk1"/>
              </a:solidFill>
              <a:effectLst/>
              <a:latin typeface="+mn-lt"/>
              <a:ea typeface="+mn-ea"/>
              <a:cs typeface="+mn-cs"/>
            </a:rPr>
          </a:br>
          <a:r>
            <a:rPr lang="en-US" sz="1100" b="0" i="0" u="none" strike="noStrike">
              <a:solidFill>
                <a:schemeClr val="dk1"/>
              </a:solidFill>
              <a:effectLst/>
              <a:latin typeface="+mn-lt"/>
              <a:ea typeface="+mn-ea"/>
              <a:cs typeface="+mn-cs"/>
            </a:rPr>
            <a:t>Alternative acquisition </a:t>
          </a:r>
          <a:br>
            <a:rPr lang="en-US" sz="1100" b="0" i="0" u="none" strike="noStrike">
              <a:solidFill>
                <a:schemeClr val="dk1"/>
              </a:solidFill>
              <a:effectLst/>
              <a:latin typeface="+mn-lt"/>
              <a:ea typeface="+mn-ea"/>
              <a:cs typeface="+mn-cs"/>
            </a:rPr>
          </a:br>
          <a:r>
            <a:rPr lang="en-US" sz="1100" b="0" i="0" u="none" strike="noStrike">
              <a:solidFill>
                <a:schemeClr val="dk1"/>
              </a:solidFill>
              <a:effectLst/>
              <a:latin typeface="+mn-lt"/>
              <a:ea typeface="+mn-ea"/>
              <a:cs typeface="+mn-cs"/>
            </a:rPr>
            <a:t>Benefit cycle </a:t>
          </a:r>
          <a:br>
            <a:rPr lang="en-US" sz="1100" b="0" i="0" u="none" strike="noStrike">
              <a:solidFill>
                <a:schemeClr val="dk1"/>
              </a:solidFill>
              <a:effectLst/>
              <a:latin typeface="+mn-lt"/>
              <a:ea typeface="+mn-ea"/>
              <a:cs typeface="+mn-cs"/>
            </a:rPr>
          </a:b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571499</xdr:colOff>
      <xdr:row>20</xdr:row>
      <xdr:rowOff>96513</xdr:rowOff>
    </xdr:from>
    <xdr:to>
      <xdr:col>6</xdr:col>
      <xdr:colOff>571029</xdr:colOff>
      <xdr:row>59</xdr:row>
      <xdr:rowOff>55415</xdr:rowOff>
    </xdr:to>
    <xdr:graphicFrame macro="">
      <xdr:nvGraphicFramePr>
        <xdr:cNvPr id="4" name="Chart 3" descr="This bar graph shows the popularity of different FoodAPS Research topics. The top three most popular topics are Food Demand/Food Choice, Food Assistance, and Diet Quality/Nutrition. The values can be found in the array B4:G22.">
          <a:extLst>
            <a:ext uri="{FF2B5EF4-FFF2-40B4-BE49-F238E27FC236}">
              <a16:creationId xmlns:a16="http://schemas.microsoft.com/office/drawing/2014/main" id="{7C00C2C0-32AE-429D-9B4D-C1003ABB42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219502</xdr:colOff>
      <xdr:row>20</xdr:row>
      <xdr:rowOff>114108</xdr:rowOff>
    </xdr:from>
    <xdr:to>
      <xdr:col>13</xdr:col>
      <xdr:colOff>466617</xdr:colOff>
      <xdr:row>35</xdr:row>
      <xdr:rowOff>128235</xdr:rowOff>
    </xdr:to>
    <xdr:graphicFrame macro="">
      <xdr:nvGraphicFramePr>
        <xdr:cNvPr id="9" name="Chart 8" descr="This is a line graph that shows the number of publications by type by year. Journal articles continue rising, ERS reports, thesis/dissertations, and working papers peak between 2016 and 2019 and then go down in 2020 and 2021. The values for this graph can be found in K4:P10">
          <a:extLst>
            <a:ext uri="{FF2B5EF4-FFF2-40B4-BE49-F238E27FC236}">
              <a16:creationId xmlns:a16="http://schemas.microsoft.com/office/drawing/2014/main" id="{8EF5C008-2F13-40D4-A458-13636D949B8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212975</xdr:colOff>
      <xdr:row>36</xdr:row>
      <xdr:rowOff>60594</xdr:rowOff>
    </xdr:from>
    <xdr:to>
      <xdr:col>13</xdr:col>
      <xdr:colOff>357187</xdr:colOff>
      <xdr:row>54</xdr:row>
      <xdr:rowOff>11905</xdr:rowOff>
    </xdr:to>
    <xdr:graphicFrame macro="">
      <xdr:nvGraphicFramePr>
        <xdr:cNvPr id="10" name="Chart 9" descr="This pie graph shows the popularity of different FoodAPS publication types. The most common publication is journal article. The values can be found in the array B4:G22.">
          <a:extLst>
            <a:ext uri="{FF2B5EF4-FFF2-40B4-BE49-F238E27FC236}">
              <a16:creationId xmlns:a16="http://schemas.microsoft.com/office/drawing/2014/main" id="{3860AD3F-B7D2-4895-93BF-07D6E911C1D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5DC7E-AE95-4A5F-8EC9-94F04999B133}">
  <dimension ref="A1:H21"/>
  <sheetViews>
    <sheetView tabSelected="1" workbookViewId="0">
      <selection activeCell="C6" sqref="C6"/>
    </sheetView>
  </sheetViews>
  <sheetFormatPr defaultRowHeight="14.4" x14ac:dyDescent="0.3"/>
  <cols>
    <col min="1" max="1" width="3.33203125" customWidth="1"/>
    <col min="2" max="2" width="21.6640625" customWidth="1"/>
    <col min="3" max="3" width="38.109375" customWidth="1"/>
    <col min="4" max="4" width="33.6640625" customWidth="1"/>
  </cols>
  <sheetData>
    <row r="1" spans="1:8" ht="18" x14ac:dyDescent="0.35">
      <c r="A1" s="37"/>
      <c r="B1" s="38" t="s">
        <v>0</v>
      </c>
      <c r="C1" s="38"/>
      <c r="D1" s="38"/>
    </row>
    <row r="3" spans="1:8" x14ac:dyDescent="0.3">
      <c r="B3" s="40" t="s">
        <v>1</v>
      </c>
      <c r="C3" s="44"/>
      <c r="D3" s="45"/>
    </row>
    <row r="4" spans="1:8" x14ac:dyDescent="0.3">
      <c r="B4" s="43" t="s">
        <v>2</v>
      </c>
      <c r="C4" s="47" t="s">
        <v>3</v>
      </c>
      <c r="D4" s="48"/>
    </row>
    <row r="5" spans="1:8" ht="31.2" customHeight="1" x14ac:dyDescent="0.3">
      <c r="B5" s="46" t="s">
        <v>4</v>
      </c>
      <c r="C5" s="49" t="s">
        <v>5</v>
      </c>
      <c r="D5" s="50"/>
    </row>
    <row r="6" spans="1:8" ht="33" customHeight="1" x14ac:dyDescent="0.3">
      <c r="B6" s="46" t="s">
        <v>345</v>
      </c>
      <c r="C6" s="49" t="s">
        <v>6</v>
      </c>
      <c r="D6" s="50"/>
    </row>
    <row r="7" spans="1:8" ht="31.5" customHeight="1" x14ac:dyDescent="0.3">
      <c r="B7" s="46" t="s">
        <v>7</v>
      </c>
      <c r="C7" s="49" t="s">
        <v>8</v>
      </c>
      <c r="D7" s="50"/>
    </row>
    <row r="8" spans="1:8" ht="15" customHeight="1" x14ac:dyDescent="0.3">
      <c r="B8" s="46" t="s">
        <v>346</v>
      </c>
      <c r="C8" s="49" t="s">
        <v>9</v>
      </c>
      <c r="D8" s="50"/>
    </row>
    <row r="9" spans="1:8" x14ac:dyDescent="0.3">
      <c r="C9" s="37"/>
      <c r="D9" s="37"/>
    </row>
    <row r="10" spans="1:8" x14ac:dyDescent="0.3">
      <c r="C10" s="37"/>
      <c r="D10" s="37"/>
    </row>
    <row r="11" spans="1:8" x14ac:dyDescent="0.3">
      <c r="B11" s="40" t="s">
        <v>575</v>
      </c>
      <c r="C11" s="41"/>
      <c r="D11" s="42"/>
    </row>
    <row r="12" spans="1:8" x14ac:dyDescent="0.3">
      <c r="B12" s="39" t="s">
        <v>573</v>
      </c>
      <c r="C12" s="39" t="s">
        <v>574</v>
      </c>
      <c r="D12" s="39" t="s">
        <v>10</v>
      </c>
    </row>
    <row r="13" spans="1:8" ht="15.6" x14ac:dyDescent="0.3">
      <c r="B13" s="28" t="s">
        <v>11</v>
      </c>
      <c r="C13" s="28" t="s">
        <v>12</v>
      </c>
      <c r="D13" s="28" t="s">
        <v>13</v>
      </c>
      <c r="E13" s="26"/>
      <c r="F13" s="26"/>
      <c r="G13" s="26"/>
      <c r="H13" s="17"/>
    </row>
    <row r="14" spans="1:8" ht="15.6" x14ac:dyDescent="0.3">
      <c r="B14" s="29" t="s">
        <v>14</v>
      </c>
      <c r="C14" s="28" t="s">
        <v>15</v>
      </c>
      <c r="D14" s="28" t="s">
        <v>16</v>
      </c>
      <c r="E14" s="26"/>
      <c r="F14" s="26"/>
      <c r="G14" s="26"/>
      <c r="H14" s="17"/>
    </row>
    <row r="15" spans="1:8" ht="64.5" customHeight="1" x14ac:dyDescent="0.3">
      <c r="B15" s="29" t="s">
        <v>17</v>
      </c>
      <c r="C15" s="30" t="s">
        <v>347</v>
      </c>
      <c r="D15" s="21" t="s">
        <v>18</v>
      </c>
      <c r="E15" s="26"/>
      <c r="F15" s="26"/>
      <c r="G15" s="26"/>
      <c r="H15" s="17"/>
    </row>
    <row r="16" spans="1:8" ht="57.6" x14ac:dyDescent="0.3">
      <c r="B16" s="29" t="s">
        <v>19</v>
      </c>
      <c r="C16" s="21" t="s">
        <v>348</v>
      </c>
      <c r="D16" s="30" t="s">
        <v>350</v>
      </c>
      <c r="E16" s="26"/>
      <c r="F16" s="26"/>
      <c r="G16" s="26"/>
      <c r="H16" s="17"/>
    </row>
    <row r="17" spans="2:8" ht="15.6" x14ac:dyDescent="0.3">
      <c r="B17" s="29" t="s">
        <v>20</v>
      </c>
      <c r="C17" s="21" t="s">
        <v>348</v>
      </c>
      <c r="D17" s="21" t="s">
        <v>21</v>
      </c>
      <c r="E17" s="26"/>
      <c r="F17" s="26"/>
      <c r="G17" s="26"/>
      <c r="H17" s="17"/>
    </row>
    <row r="18" spans="2:8" ht="124.95" customHeight="1" x14ac:dyDescent="0.3">
      <c r="B18" s="29" t="s">
        <v>22</v>
      </c>
      <c r="C18" s="21" t="s">
        <v>348</v>
      </c>
      <c r="D18" s="30" t="s">
        <v>353</v>
      </c>
      <c r="E18" s="26"/>
      <c r="F18" s="26"/>
      <c r="G18" s="26"/>
      <c r="H18" s="17"/>
    </row>
    <row r="19" spans="2:8" ht="309.75" customHeight="1" x14ac:dyDescent="0.3">
      <c r="B19" s="31" t="s">
        <v>570</v>
      </c>
      <c r="C19" s="32" t="s">
        <v>553</v>
      </c>
      <c r="D19" s="32" t="s">
        <v>571</v>
      </c>
      <c r="E19" s="27"/>
      <c r="F19" s="27"/>
      <c r="G19" s="27"/>
      <c r="H19" s="18"/>
    </row>
    <row r="20" spans="2:8" x14ac:dyDescent="0.3">
      <c r="B20" s="37"/>
      <c r="C20" s="37"/>
      <c r="D20" s="37"/>
    </row>
    <row r="21" spans="2:8" x14ac:dyDescent="0.3">
      <c r="B21" s="19"/>
      <c r="C21" s="19"/>
      <c r="D21" s="19"/>
    </row>
  </sheetData>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8E896-1CE0-4B98-A003-11AD4758F74C}">
  <dimension ref="B2:R158"/>
  <sheetViews>
    <sheetView zoomScale="87" zoomScaleNormal="87" workbookViewId="0"/>
  </sheetViews>
  <sheetFormatPr defaultRowHeight="14.4" x14ac:dyDescent="0.3"/>
  <cols>
    <col min="1" max="1" width="2.6640625" customWidth="1"/>
  </cols>
  <sheetData>
    <row r="2" spans="2:2" ht="22.8" x14ac:dyDescent="0.4">
      <c r="B2" s="23" t="s">
        <v>23</v>
      </c>
    </row>
    <row r="3" spans="2:2" x14ac:dyDescent="0.3">
      <c r="B3" s="24" t="s">
        <v>24</v>
      </c>
    </row>
    <row r="5" spans="2:2" x14ac:dyDescent="0.3">
      <c r="B5" t="s">
        <v>25</v>
      </c>
    </row>
    <row r="6" spans="2:2" x14ac:dyDescent="0.3">
      <c r="B6" t="s">
        <v>26</v>
      </c>
    </row>
    <row r="34" spans="2:2" ht="15.6" x14ac:dyDescent="0.3">
      <c r="B34" s="25" t="s">
        <v>27</v>
      </c>
    </row>
    <row r="57" spans="2:18" x14ac:dyDescent="0.3">
      <c r="B57" t="s">
        <v>28</v>
      </c>
      <c r="R57" t="s">
        <v>29</v>
      </c>
    </row>
    <row r="59" spans="2:18" ht="15.6" x14ac:dyDescent="0.3">
      <c r="B59" s="25" t="s">
        <v>30</v>
      </c>
    </row>
    <row r="63" spans="2:18" ht="22.8" x14ac:dyDescent="0.4">
      <c r="B63" s="23" t="s">
        <v>31</v>
      </c>
    </row>
    <row r="91" spans="2:3" x14ac:dyDescent="0.3">
      <c r="C91" s="1" t="s">
        <v>32</v>
      </c>
    </row>
    <row r="94" spans="2:3" ht="22.8" x14ac:dyDescent="0.4">
      <c r="B94" s="23" t="s">
        <v>33</v>
      </c>
    </row>
    <row r="123" spans="2:2" x14ac:dyDescent="0.3">
      <c r="B123" s="1" t="s">
        <v>34</v>
      </c>
    </row>
    <row r="124" spans="2:2" x14ac:dyDescent="0.3">
      <c r="B124" t="s">
        <v>35</v>
      </c>
    </row>
    <row r="158" spans="2:2" x14ac:dyDescent="0.3">
      <c r="B158" s="1" t="s">
        <v>36</v>
      </c>
    </row>
  </sheetData>
  <pageMargins left="0.7" right="0.7" top="0.75" bottom="0.75" header="0.3" footer="0.3"/>
  <pageSetup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D65A4-2195-4690-80CA-BE847B86FE42}">
  <dimension ref="A1:I195"/>
  <sheetViews>
    <sheetView zoomScale="98" zoomScaleNormal="98" workbookViewId="0">
      <pane ySplit="1" topLeftCell="A2" activePane="bottomLeft" state="frozen"/>
      <selection pane="bottomLeft" activeCell="F6" sqref="F6"/>
    </sheetView>
  </sheetViews>
  <sheetFormatPr defaultColWidth="8.88671875" defaultRowHeight="15.6" x14ac:dyDescent="0.3"/>
  <cols>
    <col min="1" max="1" width="22.6640625" style="35" bestFit="1" customWidth="1"/>
    <col min="2" max="2" width="9.44140625" style="35" customWidth="1"/>
    <col min="3" max="3" width="23.109375" style="12" customWidth="1"/>
    <col min="4" max="4" width="23.33203125" style="12" customWidth="1"/>
    <col min="5" max="5" width="110.44140625" style="12" customWidth="1"/>
    <col min="6" max="6" width="31.33203125" style="57" customWidth="1"/>
    <col min="7" max="7" width="72.6640625" style="11" customWidth="1"/>
    <col min="8" max="8" width="11.33203125" style="12" customWidth="1"/>
    <col min="9" max="16384" width="8.88671875" style="12"/>
  </cols>
  <sheetData>
    <row r="1" spans="1:9" x14ac:dyDescent="0.3">
      <c r="A1" s="33" t="s">
        <v>11</v>
      </c>
      <c r="B1" s="33" t="s">
        <v>14</v>
      </c>
      <c r="C1" s="4" t="s">
        <v>17</v>
      </c>
      <c r="D1" s="4" t="s">
        <v>19</v>
      </c>
      <c r="E1" s="4" t="s">
        <v>20</v>
      </c>
      <c r="F1" s="56" t="s">
        <v>22</v>
      </c>
      <c r="G1" s="20" t="s">
        <v>570</v>
      </c>
      <c r="H1" s="18"/>
      <c r="I1" s="22"/>
    </row>
    <row r="2" spans="1:9" ht="31.2" x14ac:dyDescent="0.3">
      <c r="A2" s="13">
        <v>44568</v>
      </c>
      <c r="B2" s="14">
        <v>2018</v>
      </c>
      <c r="C2" s="5" t="s">
        <v>351</v>
      </c>
      <c r="D2" s="5" t="s">
        <v>39</v>
      </c>
      <c r="E2" s="6" t="s">
        <v>572</v>
      </c>
      <c r="F2" s="7"/>
      <c r="G2" s="5" t="s">
        <v>477</v>
      </c>
      <c r="I2" s="22"/>
    </row>
    <row r="3" spans="1:9" ht="62.4" x14ac:dyDescent="0.3">
      <c r="A3" s="13">
        <v>44568</v>
      </c>
      <c r="B3" s="14">
        <v>2016</v>
      </c>
      <c r="C3" s="5" t="s">
        <v>351</v>
      </c>
      <c r="D3" s="5" t="s">
        <v>64</v>
      </c>
      <c r="E3" s="6" t="s">
        <v>267</v>
      </c>
      <c r="F3" s="7" t="s">
        <v>65</v>
      </c>
      <c r="G3" s="5" t="s">
        <v>497</v>
      </c>
      <c r="I3" s="22"/>
    </row>
    <row r="4" spans="1:9" ht="31.2" x14ac:dyDescent="0.3">
      <c r="A4" s="13">
        <v>44568</v>
      </c>
      <c r="B4" s="14">
        <v>2016</v>
      </c>
      <c r="C4" s="5" t="s">
        <v>351</v>
      </c>
      <c r="D4" s="5" t="s">
        <v>349</v>
      </c>
      <c r="E4" s="6" t="s">
        <v>67</v>
      </c>
      <c r="F4" s="7"/>
      <c r="G4" s="5" t="s">
        <v>498</v>
      </c>
      <c r="I4" s="22"/>
    </row>
    <row r="5" spans="1:9" ht="93.6" x14ac:dyDescent="0.3">
      <c r="A5" s="13">
        <v>44568</v>
      </c>
      <c r="B5" s="14">
        <v>2021</v>
      </c>
      <c r="C5" s="5" t="s">
        <v>351</v>
      </c>
      <c r="D5" s="5" t="s">
        <v>37</v>
      </c>
      <c r="E5" s="6" t="s">
        <v>268</v>
      </c>
      <c r="F5" s="7" t="s">
        <v>38</v>
      </c>
      <c r="G5" s="5" t="s">
        <v>478</v>
      </c>
      <c r="I5" s="22"/>
    </row>
    <row r="6" spans="1:9" ht="46.8" x14ac:dyDescent="0.3">
      <c r="A6" s="13">
        <v>44568</v>
      </c>
      <c r="B6" s="14">
        <v>2016</v>
      </c>
      <c r="C6" s="5" t="s">
        <v>351</v>
      </c>
      <c r="D6" s="5" t="s">
        <v>68</v>
      </c>
      <c r="E6" s="6" t="s">
        <v>269</v>
      </c>
      <c r="F6" s="7" t="s">
        <v>69</v>
      </c>
      <c r="G6" s="5" t="s">
        <v>479</v>
      </c>
      <c r="I6" s="22"/>
    </row>
    <row r="7" spans="1:9" ht="109.2" x14ac:dyDescent="0.3">
      <c r="A7" s="13">
        <v>44568</v>
      </c>
      <c r="B7" s="15">
        <v>2018</v>
      </c>
      <c r="C7" s="5" t="s">
        <v>351</v>
      </c>
      <c r="D7" s="8" t="s">
        <v>54</v>
      </c>
      <c r="E7" s="9" t="s">
        <v>270</v>
      </c>
      <c r="F7" s="10" t="s">
        <v>55</v>
      </c>
      <c r="G7" s="5" t="s">
        <v>510</v>
      </c>
    </row>
    <row r="8" spans="1:9" ht="46.8" x14ac:dyDescent="0.3">
      <c r="A8" s="13">
        <v>44568</v>
      </c>
      <c r="B8" s="15">
        <v>2019</v>
      </c>
      <c r="C8" s="5" t="s">
        <v>351</v>
      </c>
      <c r="D8" s="8" t="s">
        <v>40</v>
      </c>
      <c r="E8" s="9" t="s">
        <v>271</v>
      </c>
      <c r="F8" s="10" t="s">
        <v>41</v>
      </c>
      <c r="G8" s="5" t="s">
        <v>511</v>
      </c>
    </row>
    <row r="9" spans="1:9" ht="78" x14ac:dyDescent="0.3">
      <c r="A9" s="13">
        <v>44568</v>
      </c>
      <c r="B9" s="15">
        <v>2018</v>
      </c>
      <c r="C9" s="5" t="s">
        <v>351</v>
      </c>
      <c r="D9" s="8" t="s">
        <v>52</v>
      </c>
      <c r="E9" s="9" t="s">
        <v>272</v>
      </c>
      <c r="F9" s="10" t="s">
        <v>53</v>
      </c>
      <c r="G9" s="5" t="s">
        <v>540</v>
      </c>
    </row>
    <row r="10" spans="1:9" x14ac:dyDescent="0.3">
      <c r="A10" s="13">
        <v>44568</v>
      </c>
      <c r="B10" s="15">
        <v>2017</v>
      </c>
      <c r="C10" s="5" t="s">
        <v>351</v>
      </c>
      <c r="D10" s="8" t="s">
        <v>39</v>
      </c>
      <c r="E10" s="9" t="s">
        <v>273</v>
      </c>
      <c r="F10" s="10"/>
      <c r="G10" s="5" t="s">
        <v>524</v>
      </c>
    </row>
    <row r="11" spans="1:9" ht="31.2" x14ac:dyDescent="0.3">
      <c r="A11" s="13">
        <v>44635</v>
      </c>
      <c r="B11" s="15">
        <v>2016</v>
      </c>
      <c r="C11" s="5" t="s">
        <v>351</v>
      </c>
      <c r="D11" s="8" t="s">
        <v>39</v>
      </c>
      <c r="E11" s="9" t="s">
        <v>274</v>
      </c>
      <c r="F11" s="10"/>
      <c r="G11" s="5"/>
    </row>
    <row r="12" spans="1:9" ht="78" x14ac:dyDescent="0.3">
      <c r="A12" s="13">
        <v>44568</v>
      </c>
      <c r="B12" s="15">
        <v>2018</v>
      </c>
      <c r="C12" s="5" t="s">
        <v>351</v>
      </c>
      <c r="D12" s="8" t="s">
        <v>46</v>
      </c>
      <c r="E12" s="9" t="s">
        <v>275</v>
      </c>
      <c r="F12" s="10" t="s">
        <v>47</v>
      </c>
      <c r="G12" s="5" t="s">
        <v>512</v>
      </c>
    </row>
    <row r="13" spans="1:9" ht="31.2" x14ac:dyDescent="0.3">
      <c r="A13" s="13">
        <v>44635</v>
      </c>
      <c r="B13" s="14">
        <v>2018</v>
      </c>
      <c r="C13" s="5" t="s">
        <v>351</v>
      </c>
      <c r="D13" s="5" t="s">
        <v>39</v>
      </c>
      <c r="E13" s="9" t="s">
        <v>276</v>
      </c>
      <c r="F13" s="7"/>
      <c r="G13" s="5" t="s">
        <v>541</v>
      </c>
    </row>
    <row r="14" spans="1:9" ht="46.8" x14ac:dyDescent="0.3">
      <c r="A14" s="13">
        <v>44568</v>
      </c>
      <c r="B14" s="15">
        <v>2018</v>
      </c>
      <c r="C14" s="5" t="s">
        <v>351</v>
      </c>
      <c r="D14" s="8" t="s">
        <v>39</v>
      </c>
      <c r="E14" s="9" t="s">
        <v>277</v>
      </c>
      <c r="F14" s="10"/>
      <c r="G14" s="5" t="s">
        <v>542</v>
      </c>
    </row>
    <row r="15" spans="1:9" ht="46.8" x14ac:dyDescent="0.3">
      <c r="A15" s="13">
        <v>44568</v>
      </c>
      <c r="B15" s="15">
        <v>2018</v>
      </c>
      <c r="C15" s="5" t="s">
        <v>351</v>
      </c>
      <c r="D15" s="8" t="s">
        <v>44</v>
      </c>
      <c r="E15" s="9" t="s">
        <v>278</v>
      </c>
      <c r="F15" s="10" t="s">
        <v>45</v>
      </c>
      <c r="G15" s="5" t="s">
        <v>513</v>
      </c>
    </row>
    <row r="16" spans="1:9" ht="249.6" x14ac:dyDescent="0.3">
      <c r="A16" s="13">
        <v>44568</v>
      </c>
      <c r="B16" s="14">
        <v>2018</v>
      </c>
      <c r="C16" s="5" t="s">
        <v>351</v>
      </c>
      <c r="D16" s="5" t="s">
        <v>50</v>
      </c>
      <c r="E16" s="6" t="s">
        <v>279</v>
      </c>
      <c r="F16" s="7" t="s">
        <v>51</v>
      </c>
      <c r="G16" s="5" t="s">
        <v>420</v>
      </c>
    </row>
    <row r="17" spans="1:7" ht="31.2" x14ac:dyDescent="0.3">
      <c r="A17" s="13">
        <v>44568</v>
      </c>
      <c r="B17" s="15">
        <v>2015</v>
      </c>
      <c r="C17" s="5" t="s">
        <v>351</v>
      </c>
      <c r="D17" s="8" t="s">
        <v>39</v>
      </c>
      <c r="E17" s="9" t="s">
        <v>73</v>
      </c>
      <c r="F17" s="10"/>
      <c r="G17" s="5" t="s">
        <v>421</v>
      </c>
    </row>
    <row r="18" spans="1:7" ht="31.2" x14ac:dyDescent="0.3">
      <c r="A18" s="13">
        <v>44568</v>
      </c>
      <c r="B18" s="15">
        <v>2016</v>
      </c>
      <c r="C18" s="5" t="s">
        <v>351</v>
      </c>
      <c r="D18" s="8" t="s">
        <v>66</v>
      </c>
      <c r="E18" s="9" t="s">
        <v>280</v>
      </c>
      <c r="F18" s="10"/>
      <c r="G18" s="5" t="s">
        <v>498</v>
      </c>
    </row>
    <row r="19" spans="1:7" ht="78" x14ac:dyDescent="0.3">
      <c r="A19" s="13">
        <v>44568</v>
      </c>
      <c r="B19" s="15">
        <v>2018</v>
      </c>
      <c r="C19" s="5" t="s">
        <v>351</v>
      </c>
      <c r="D19" s="8" t="s">
        <v>48</v>
      </c>
      <c r="E19" s="9" t="s">
        <v>281</v>
      </c>
      <c r="F19" s="10" t="s">
        <v>49</v>
      </c>
      <c r="G19" s="5" t="s">
        <v>480</v>
      </c>
    </row>
    <row r="20" spans="1:7" ht="62.4" x14ac:dyDescent="0.3">
      <c r="A20" s="13">
        <v>44568</v>
      </c>
      <c r="B20" s="15">
        <v>2019</v>
      </c>
      <c r="C20" s="5" t="s">
        <v>351</v>
      </c>
      <c r="D20" s="8" t="s">
        <v>42</v>
      </c>
      <c r="E20" s="9" t="s">
        <v>282</v>
      </c>
      <c r="F20" s="10" t="s">
        <v>43</v>
      </c>
      <c r="G20" s="5" t="s">
        <v>422</v>
      </c>
    </row>
    <row r="21" spans="1:7" ht="46.8" x14ac:dyDescent="0.3">
      <c r="A21" s="13">
        <v>44568</v>
      </c>
      <c r="B21" s="15">
        <v>2017</v>
      </c>
      <c r="C21" s="5" t="s">
        <v>351</v>
      </c>
      <c r="D21" s="8" t="s">
        <v>58</v>
      </c>
      <c r="E21" s="9" t="s">
        <v>283</v>
      </c>
      <c r="F21" s="10" t="s">
        <v>59</v>
      </c>
      <c r="G21" s="5" t="s">
        <v>399</v>
      </c>
    </row>
    <row r="22" spans="1:7" ht="109.2" x14ac:dyDescent="0.3">
      <c r="A22" s="13">
        <v>44568</v>
      </c>
      <c r="B22" s="15">
        <v>2017</v>
      </c>
      <c r="C22" s="5" t="s">
        <v>351</v>
      </c>
      <c r="D22" s="8" t="s">
        <v>60</v>
      </c>
      <c r="E22" s="9" t="s">
        <v>284</v>
      </c>
      <c r="F22" s="10" t="s">
        <v>61</v>
      </c>
      <c r="G22" s="5" t="s">
        <v>423</v>
      </c>
    </row>
    <row r="23" spans="1:7" ht="31.2" x14ac:dyDescent="0.3">
      <c r="A23" s="13">
        <v>44568</v>
      </c>
      <c r="B23" s="15">
        <v>2017</v>
      </c>
      <c r="C23" s="5" t="s">
        <v>351</v>
      </c>
      <c r="D23" s="8" t="s">
        <v>39</v>
      </c>
      <c r="E23" s="9" t="s">
        <v>285</v>
      </c>
      <c r="F23" s="10"/>
      <c r="G23" s="5" t="s">
        <v>543</v>
      </c>
    </row>
    <row r="24" spans="1:7" ht="31.2" x14ac:dyDescent="0.3">
      <c r="A24" s="13">
        <v>44568</v>
      </c>
      <c r="B24" s="15">
        <v>2017</v>
      </c>
      <c r="C24" s="5" t="s">
        <v>351</v>
      </c>
      <c r="D24" s="8" t="s">
        <v>39</v>
      </c>
      <c r="E24" s="9" t="s">
        <v>286</v>
      </c>
      <c r="F24" s="10"/>
      <c r="G24" s="5" t="s">
        <v>424</v>
      </c>
    </row>
    <row r="25" spans="1:7" ht="31.2" x14ac:dyDescent="0.3">
      <c r="A25" s="13">
        <v>44635</v>
      </c>
      <c r="B25" s="15">
        <v>2017</v>
      </c>
      <c r="C25" s="5" t="s">
        <v>351</v>
      </c>
      <c r="D25" s="8" t="s">
        <v>39</v>
      </c>
      <c r="E25" s="9" t="s">
        <v>287</v>
      </c>
      <c r="F25" s="10"/>
      <c r="G25" s="5"/>
    </row>
    <row r="26" spans="1:7" ht="78" x14ac:dyDescent="0.3">
      <c r="A26" s="13">
        <v>44568</v>
      </c>
      <c r="B26" s="15">
        <v>2016</v>
      </c>
      <c r="C26" s="5" t="s">
        <v>351</v>
      </c>
      <c r="D26" s="8" t="s">
        <v>70</v>
      </c>
      <c r="E26" s="9" t="s">
        <v>288</v>
      </c>
      <c r="F26" s="10" t="s">
        <v>71</v>
      </c>
      <c r="G26" s="5" t="s">
        <v>404</v>
      </c>
    </row>
    <row r="27" spans="1:7" ht="31.2" x14ac:dyDescent="0.3">
      <c r="A27" s="13">
        <v>44568</v>
      </c>
      <c r="B27" s="15">
        <v>2016</v>
      </c>
      <c r="C27" s="5" t="s">
        <v>351</v>
      </c>
      <c r="D27" s="8" t="s">
        <v>39</v>
      </c>
      <c r="E27" s="9" t="s">
        <v>72</v>
      </c>
      <c r="F27" s="10"/>
      <c r="G27" s="5" t="s">
        <v>447</v>
      </c>
    </row>
    <row r="28" spans="1:7" ht="93.6" x14ac:dyDescent="0.3">
      <c r="A28" s="13">
        <v>44568</v>
      </c>
      <c r="B28" s="15">
        <v>2017</v>
      </c>
      <c r="C28" s="5" t="s">
        <v>351</v>
      </c>
      <c r="D28" s="8" t="s">
        <v>62</v>
      </c>
      <c r="E28" s="9" t="s">
        <v>289</v>
      </c>
      <c r="F28" s="10" t="s">
        <v>63</v>
      </c>
      <c r="G28" s="5" t="s">
        <v>448</v>
      </c>
    </row>
    <row r="29" spans="1:7" ht="124.8" x14ac:dyDescent="0.3">
      <c r="A29" s="13">
        <v>44568</v>
      </c>
      <c r="B29" s="15">
        <v>2015</v>
      </c>
      <c r="C29" s="5" t="s">
        <v>351</v>
      </c>
      <c r="D29" s="8" t="s">
        <v>74</v>
      </c>
      <c r="E29" s="9" t="s">
        <v>290</v>
      </c>
      <c r="F29" s="10" t="s">
        <v>75</v>
      </c>
      <c r="G29" s="5" t="s">
        <v>449</v>
      </c>
    </row>
    <row r="30" spans="1:7" ht="93.6" x14ac:dyDescent="0.3">
      <c r="A30" s="13">
        <v>44568</v>
      </c>
      <c r="B30" s="15">
        <v>2017</v>
      </c>
      <c r="C30" s="5" t="s">
        <v>351</v>
      </c>
      <c r="D30" s="8" t="s">
        <v>56</v>
      </c>
      <c r="E30" s="9" t="s">
        <v>291</v>
      </c>
      <c r="F30" s="10" t="s">
        <v>57</v>
      </c>
      <c r="G30" s="5" t="s">
        <v>525</v>
      </c>
    </row>
    <row r="31" spans="1:7" ht="31.2" x14ac:dyDescent="0.3">
      <c r="A31" s="13">
        <v>44568</v>
      </c>
      <c r="B31" s="15">
        <v>2020</v>
      </c>
      <c r="C31" s="5" t="s">
        <v>351</v>
      </c>
      <c r="D31" s="8" t="s">
        <v>39</v>
      </c>
      <c r="E31" s="9" t="s">
        <v>292</v>
      </c>
      <c r="F31" s="10"/>
      <c r="G31" s="5" t="s">
        <v>404</v>
      </c>
    </row>
    <row r="32" spans="1:7" ht="46.8" x14ac:dyDescent="0.3">
      <c r="A32" s="13">
        <v>44547</v>
      </c>
      <c r="B32" s="14">
        <v>2021</v>
      </c>
      <c r="C32" s="5" t="s">
        <v>354</v>
      </c>
      <c r="D32" s="5"/>
      <c r="E32" s="6" t="s">
        <v>245</v>
      </c>
      <c r="F32" s="7" t="s">
        <v>85</v>
      </c>
      <c r="G32" s="5" t="s">
        <v>504</v>
      </c>
    </row>
    <row r="33" spans="1:7" ht="62.4" x14ac:dyDescent="0.3">
      <c r="A33" s="13">
        <v>44547</v>
      </c>
      <c r="B33" s="14">
        <v>2021</v>
      </c>
      <c r="C33" s="5" t="s">
        <v>354</v>
      </c>
      <c r="D33" s="5"/>
      <c r="E33" s="6" t="s">
        <v>293</v>
      </c>
      <c r="F33" s="7" t="s">
        <v>86</v>
      </c>
      <c r="G33" s="5" t="s">
        <v>531</v>
      </c>
    </row>
    <row r="34" spans="1:7" ht="31.2" x14ac:dyDescent="0.3">
      <c r="A34" s="13">
        <v>44547</v>
      </c>
      <c r="B34" s="14">
        <v>2016</v>
      </c>
      <c r="C34" s="5" t="s">
        <v>354</v>
      </c>
      <c r="D34" s="5"/>
      <c r="E34" s="6" t="s">
        <v>294</v>
      </c>
      <c r="F34" s="7" t="s">
        <v>153</v>
      </c>
      <c r="G34" s="5" t="s">
        <v>425</v>
      </c>
    </row>
    <row r="35" spans="1:7" ht="62.4" x14ac:dyDescent="0.3">
      <c r="A35" s="13">
        <v>44547</v>
      </c>
      <c r="B35" s="14">
        <v>2019</v>
      </c>
      <c r="C35" s="5" t="s">
        <v>354</v>
      </c>
      <c r="D35" s="5"/>
      <c r="E35" s="6" t="s">
        <v>295</v>
      </c>
      <c r="F35" s="7" t="s">
        <v>126</v>
      </c>
      <c r="G35" s="5" t="s">
        <v>532</v>
      </c>
    </row>
    <row r="36" spans="1:7" ht="46.8" x14ac:dyDescent="0.3">
      <c r="A36" s="13">
        <v>44547</v>
      </c>
      <c r="B36" s="14">
        <v>2019</v>
      </c>
      <c r="C36" s="5" t="s">
        <v>354</v>
      </c>
      <c r="D36" s="5"/>
      <c r="E36" s="6" t="s">
        <v>203</v>
      </c>
      <c r="F36" s="7" t="s">
        <v>127</v>
      </c>
      <c r="G36" s="5" t="s">
        <v>514</v>
      </c>
    </row>
    <row r="37" spans="1:7" ht="62.4" x14ac:dyDescent="0.3">
      <c r="A37" s="13">
        <v>44547</v>
      </c>
      <c r="B37" s="14">
        <v>2018</v>
      </c>
      <c r="C37" s="5" t="s">
        <v>354</v>
      </c>
      <c r="D37" s="5"/>
      <c r="E37" s="6" t="s">
        <v>296</v>
      </c>
      <c r="F37" s="7" t="s">
        <v>137</v>
      </c>
      <c r="G37" s="5" t="s">
        <v>492</v>
      </c>
    </row>
    <row r="38" spans="1:7" ht="124.8" x14ac:dyDescent="0.3">
      <c r="A38" s="34">
        <v>44670</v>
      </c>
      <c r="B38" s="15">
        <v>2022</v>
      </c>
      <c r="C38" s="8" t="s">
        <v>354</v>
      </c>
      <c r="D38" s="8"/>
      <c r="E38" s="16" t="s">
        <v>204</v>
      </c>
      <c r="F38" s="36" t="s">
        <v>80</v>
      </c>
      <c r="G38" s="5" t="s">
        <v>499</v>
      </c>
    </row>
    <row r="39" spans="1:7" ht="62.4" x14ac:dyDescent="0.3">
      <c r="A39" s="13">
        <v>44547</v>
      </c>
      <c r="B39" s="14">
        <v>2019</v>
      </c>
      <c r="C39" s="5" t="s">
        <v>354</v>
      </c>
      <c r="D39" s="5"/>
      <c r="E39" s="6" t="s">
        <v>297</v>
      </c>
      <c r="F39" s="7" t="s">
        <v>128</v>
      </c>
      <c r="G39" s="5" t="s">
        <v>533</v>
      </c>
    </row>
    <row r="40" spans="1:7" ht="109.2" x14ac:dyDescent="0.3">
      <c r="A40" s="13">
        <v>44547</v>
      </c>
      <c r="B40" s="14">
        <v>2017</v>
      </c>
      <c r="C40" s="5" t="s">
        <v>354</v>
      </c>
      <c r="D40" s="5"/>
      <c r="E40" s="6" t="s">
        <v>205</v>
      </c>
      <c r="F40" s="7" t="s">
        <v>143</v>
      </c>
      <c r="G40" s="5" t="s">
        <v>404</v>
      </c>
    </row>
    <row r="41" spans="1:7" ht="62.4" x14ac:dyDescent="0.3">
      <c r="A41" s="13">
        <v>44547</v>
      </c>
      <c r="B41" s="14">
        <v>2017</v>
      </c>
      <c r="C41" s="5" t="s">
        <v>354</v>
      </c>
      <c r="D41" s="5"/>
      <c r="E41" s="6" t="s">
        <v>298</v>
      </c>
      <c r="F41" s="7" t="s">
        <v>144</v>
      </c>
      <c r="G41" s="5" t="s">
        <v>426</v>
      </c>
    </row>
    <row r="42" spans="1:7" ht="93.6" x14ac:dyDescent="0.3">
      <c r="A42" s="13">
        <v>44567</v>
      </c>
      <c r="B42" s="14">
        <v>2022</v>
      </c>
      <c r="C42" s="5" t="s">
        <v>354</v>
      </c>
      <c r="D42" s="5"/>
      <c r="E42" s="6" t="s">
        <v>206</v>
      </c>
      <c r="F42" s="7" t="s">
        <v>76</v>
      </c>
      <c r="G42" s="5" t="s">
        <v>450</v>
      </c>
    </row>
    <row r="43" spans="1:7" ht="46.8" x14ac:dyDescent="0.3">
      <c r="A43" s="13">
        <v>44547</v>
      </c>
      <c r="B43" s="14">
        <v>2020</v>
      </c>
      <c r="C43" s="5" t="s">
        <v>354</v>
      </c>
      <c r="D43" s="5"/>
      <c r="E43" s="6" t="s">
        <v>207</v>
      </c>
      <c r="F43" s="7"/>
      <c r="G43" s="5" t="s">
        <v>427</v>
      </c>
    </row>
    <row r="44" spans="1:7" ht="62.4" x14ac:dyDescent="0.3">
      <c r="A44" s="13">
        <v>44547</v>
      </c>
      <c r="B44" s="14">
        <v>2018</v>
      </c>
      <c r="C44" s="5" t="s">
        <v>354</v>
      </c>
      <c r="D44" s="5"/>
      <c r="E44" s="6" t="s">
        <v>208</v>
      </c>
      <c r="F44" s="7" t="s">
        <v>138</v>
      </c>
      <c r="G44" s="5" t="s">
        <v>451</v>
      </c>
    </row>
    <row r="45" spans="1:7" ht="62.4" x14ac:dyDescent="0.3">
      <c r="A45" s="13">
        <v>44547</v>
      </c>
      <c r="B45" s="14">
        <v>2020</v>
      </c>
      <c r="C45" s="5" t="s">
        <v>354</v>
      </c>
      <c r="D45" s="5"/>
      <c r="E45" s="6" t="s">
        <v>209</v>
      </c>
      <c r="F45" s="7" t="s">
        <v>105</v>
      </c>
      <c r="G45" s="5" t="s">
        <v>479</v>
      </c>
    </row>
    <row r="46" spans="1:7" ht="31.2" x14ac:dyDescent="0.3">
      <c r="A46" s="13">
        <v>44547</v>
      </c>
      <c r="B46" s="14">
        <v>2021</v>
      </c>
      <c r="C46" s="5" t="s">
        <v>354</v>
      </c>
      <c r="D46" s="5"/>
      <c r="E46" s="6" t="s">
        <v>210</v>
      </c>
      <c r="F46" s="7" t="s">
        <v>87</v>
      </c>
      <c r="G46" s="5" t="s">
        <v>536</v>
      </c>
    </row>
    <row r="47" spans="1:7" ht="46.8" x14ac:dyDescent="0.3">
      <c r="A47" s="13">
        <v>44547</v>
      </c>
      <c r="B47" s="14">
        <v>2017</v>
      </c>
      <c r="C47" s="5" t="s">
        <v>354</v>
      </c>
      <c r="D47" s="5"/>
      <c r="E47" s="6" t="s">
        <v>299</v>
      </c>
      <c r="F47" s="7"/>
      <c r="G47" s="5" t="s">
        <v>422</v>
      </c>
    </row>
    <row r="48" spans="1:7" ht="46.8" x14ac:dyDescent="0.3">
      <c r="A48" s="13">
        <v>44547</v>
      </c>
      <c r="B48" s="14">
        <v>2020</v>
      </c>
      <c r="C48" s="5" t="s">
        <v>354</v>
      </c>
      <c r="D48" s="5"/>
      <c r="E48" s="6" t="s">
        <v>211</v>
      </c>
      <c r="F48" s="7" t="s">
        <v>106</v>
      </c>
      <c r="G48" s="5" t="s">
        <v>493</v>
      </c>
    </row>
    <row r="49" spans="1:7" ht="46.8" x14ac:dyDescent="0.3">
      <c r="A49" s="13">
        <v>44547</v>
      </c>
      <c r="B49" s="14">
        <v>2021</v>
      </c>
      <c r="C49" s="5" t="s">
        <v>354</v>
      </c>
      <c r="D49" s="5"/>
      <c r="E49" s="6" t="s">
        <v>212</v>
      </c>
      <c r="F49" s="7" t="s">
        <v>88</v>
      </c>
      <c r="G49" s="5" t="s">
        <v>515</v>
      </c>
    </row>
    <row r="50" spans="1:7" ht="78" x14ac:dyDescent="0.3">
      <c r="A50" s="13">
        <v>44547</v>
      </c>
      <c r="B50" s="14">
        <v>2021</v>
      </c>
      <c r="C50" s="5" t="s">
        <v>354</v>
      </c>
      <c r="D50" s="5"/>
      <c r="E50" s="6" t="s">
        <v>300</v>
      </c>
      <c r="F50" s="7" t="s">
        <v>89</v>
      </c>
      <c r="G50" s="5" t="s">
        <v>494</v>
      </c>
    </row>
    <row r="51" spans="1:7" ht="31.2" x14ac:dyDescent="0.3">
      <c r="A51" s="34">
        <v>44670</v>
      </c>
      <c r="B51" s="15">
        <v>2021</v>
      </c>
      <c r="C51" s="8" t="s">
        <v>354</v>
      </c>
      <c r="D51" s="8"/>
      <c r="E51" s="16" t="s">
        <v>213</v>
      </c>
      <c r="F51" s="36" t="s">
        <v>104</v>
      </c>
      <c r="G51" s="5" t="s">
        <v>554</v>
      </c>
    </row>
    <row r="52" spans="1:7" ht="62.4" x14ac:dyDescent="0.3">
      <c r="A52" s="13">
        <v>44547</v>
      </c>
      <c r="B52" s="14">
        <v>2021</v>
      </c>
      <c r="C52" s="5" t="s">
        <v>354</v>
      </c>
      <c r="D52" s="5"/>
      <c r="E52" s="6" t="s">
        <v>214</v>
      </c>
      <c r="F52" s="7" t="s">
        <v>90</v>
      </c>
      <c r="G52" s="5" t="s">
        <v>544</v>
      </c>
    </row>
    <row r="53" spans="1:7" ht="62.4" x14ac:dyDescent="0.3">
      <c r="A53" s="13">
        <v>44547</v>
      </c>
      <c r="B53" s="14">
        <v>2021</v>
      </c>
      <c r="C53" s="5" t="s">
        <v>354</v>
      </c>
      <c r="D53" s="5"/>
      <c r="E53" s="6" t="s">
        <v>301</v>
      </c>
      <c r="F53" s="7" t="s">
        <v>91</v>
      </c>
      <c r="G53" s="5" t="s">
        <v>545</v>
      </c>
    </row>
    <row r="54" spans="1:7" ht="62.4" x14ac:dyDescent="0.3">
      <c r="A54" s="34">
        <v>44670</v>
      </c>
      <c r="B54" s="15">
        <v>2022</v>
      </c>
      <c r="C54" s="8" t="s">
        <v>354</v>
      </c>
      <c r="D54" s="8"/>
      <c r="E54" s="16" t="s">
        <v>302</v>
      </c>
      <c r="F54" s="36" t="s">
        <v>81</v>
      </c>
      <c r="G54" s="5" t="s">
        <v>505</v>
      </c>
    </row>
    <row r="55" spans="1:7" ht="31.2" x14ac:dyDescent="0.3">
      <c r="A55" s="13">
        <v>44547</v>
      </c>
      <c r="B55" s="14">
        <v>2020</v>
      </c>
      <c r="C55" s="5" t="s">
        <v>354</v>
      </c>
      <c r="D55" s="5"/>
      <c r="E55" s="6" t="s">
        <v>215</v>
      </c>
      <c r="F55" s="7" t="s">
        <v>107</v>
      </c>
      <c r="G55" s="5" t="s">
        <v>428</v>
      </c>
    </row>
    <row r="56" spans="1:7" ht="46.8" x14ac:dyDescent="0.3">
      <c r="A56" s="13">
        <v>44547</v>
      </c>
      <c r="B56" s="14">
        <v>2021</v>
      </c>
      <c r="C56" s="5" t="s">
        <v>354</v>
      </c>
      <c r="D56" s="5"/>
      <c r="E56" s="6" t="s">
        <v>303</v>
      </c>
      <c r="F56" s="7" t="s">
        <v>92</v>
      </c>
      <c r="G56" s="5" t="s">
        <v>412</v>
      </c>
    </row>
    <row r="57" spans="1:7" ht="78" x14ac:dyDescent="0.3">
      <c r="A57" s="13">
        <v>44547</v>
      </c>
      <c r="B57" s="14">
        <v>2020</v>
      </c>
      <c r="C57" s="5" t="s">
        <v>354</v>
      </c>
      <c r="D57" s="5"/>
      <c r="E57" s="6" t="s">
        <v>216</v>
      </c>
      <c r="F57" s="7" t="s">
        <v>108</v>
      </c>
      <c r="G57" s="5" t="s">
        <v>481</v>
      </c>
    </row>
    <row r="58" spans="1:7" ht="31.2" x14ac:dyDescent="0.3">
      <c r="A58" s="13">
        <v>44567</v>
      </c>
      <c r="B58" s="14">
        <v>2019</v>
      </c>
      <c r="C58" s="5" t="s">
        <v>354</v>
      </c>
      <c r="D58" s="5"/>
      <c r="E58" s="6" t="s">
        <v>304</v>
      </c>
      <c r="F58" s="7" t="s">
        <v>129</v>
      </c>
      <c r="G58" s="5" t="s">
        <v>555</v>
      </c>
    </row>
    <row r="59" spans="1:7" ht="62.4" x14ac:dyDescent="0.3">
      <c r="A59" s="13">
        <v>44547</v>
      </c>
      <c r="B59" s="14">
        <v>2017</v>
      </c>
      <c r="C59" s="5" t="s">
        <v>354</v>
      </c>
      <c r="D59" s="5"/>
      <c r="E59" s="6" t="s">
        <v>305</v>
      </c>
      <c r="F59" s="7" t="s">
        <v>145</v>
      </c>
      <c r="G59" s="5" t="s">
        <v>482</v>
      </c>
    </row>
    <row r="60" spans="1:7" ht="62.4" x14ac:dyDescent="0.3">
      <c r="A60" s="13">
        <v>44547</v>
      </c>
      <c r="B60" s="14">
        <v>2021</v>
      </c>
      <c r="C60" s="5" t="s">
        <v>354</v>
      </c>
      <c r="D60" s="5"/>
      <c r="E60" s="6" t="s">
        <v>306</v>
      </c>
      <c r="F60" s="7" t="s">
        <v>93</v>
      </c>
      <c r="G60" s="5" t="s">
        <v>546</v>
      </c>
    </row>
    <row r="61" spans="1:7" ht="46.8" x14ac:dyDescent="0.3">
      <c r="A61" s="13">
        <v>44547</v>
      </c>
      <c r="B61" s="14">
        <v>2018</v>
      </c>
      <c r="C61" s="5" t="s">
        <v>354</v>
      </c>
      <c r="D61" s="5"/>
      <c r="E61" s="6" t="s">
        <v>307</v>
      </c>
      <c r="F61" s="7"/>
      <c r="G61" s="5" t="s">
        <v>526</v>
      </c>
    </row>
    <row r="62" spans="1:7" ht="31.2" x14ac:dyDescent="0.3">
      <c r="A62" s="13">
        <v>44547</v>
      </c>
      <c r="B62" s="14">
        <v>2019</v>
      </c>
      <c r="C62" s="5" t="s">
        <v>354</v>
      </c>
      <c r="D62" s="5"/>
      <c r="E62" s="6" t="s">
        <v>308</v>
      </c>
      <c r="F62" s="7"/>
      <c r="G62" s="5" t="s">
        <v>556</v>
      </c>
    </row>
    <row r="63" spans="1:7" ht="78" x14ac:dyDescent="0.3">
      <c r="A63" s="13">
        <v>44547</v>
      </c>
      <c r="B63" s="14">
        <v>2018</v>
      </c>
      <c r="C63" s="5" t="s">
        <v>354</v>
      </c>
      <c r="D63" s="5"/>
      <c r="E63" s="6" t="s">
        <v>217</v>
      </c>
      <c r="F63" s="7" t="s">
        <v>139</v>
      </c>
      <c r="G63" s="5" t="s">
        <v>429</v>
      </c>
    </row>
    <row r="64" spans="1:7" ht="46.8" x14ac:dyDescent="0.3">
      <c r="A64" s="13">
        <v>44547</v>
      </c>
      <c r="B64" s="14">
        <v>2017</v>
      </c>
      <c r="C64" s="5" t="s">
        <v>354</v>
      </c>
      <c r="D64" s="5"/>
      <c r="E64" s="6" t="s">
        <v>309</v>
      </c>
      <c r="F64" s="7"/>
      <c r="G64" s="5" t="s">
        <v>423</v>
      </c>
    </row>
    <row r="65" spans="1:7" ht="62.4" x14ac:dyDescent="0.3">
      <c r="A65" s="13">
        <v>44547</v>
      </c>
      <c r="B65" s="14">
        <v>2019</v>
      </c>
      <c r="C65" s="5" t="s">
        <v>354</v>
      </c>
      <c r="D65" s="5"/>
      <c r="E65" s="6" t="s">
        <v>218</v>
      </c>
      <c r="F65" s="7" t="s">
        <v>130</v>
      </c>
      <c r="G65" s="5" t="s">
        <v>430</v>
      </c>
    </row>
    <row r="66" spans="1:7" ht="46.8" x14ac:dyDescent="0.3">
      <c r="A66" s="13">
        <v>44547</v>
      </c>
      <c r="B66" s="14">
        <v>2020</v>
      </c>
      <c r="C66" s="5" t="s">
        <v>354</v>
      </c>
      <c r="D66" s="5"/>
      <c r="E66" s="6" t="s">
        <v>219</v>
      </c>
      <c r="F66" s="7" t="s">
        <v>109</v>
      </c>
      <c r="G66" s="5" t="s">
        <v>547</v>
      </c>
    </row>
    <row r="67" spans="1:7" ht="46.8" x14ac:dyDescent="0.3">
      <c r="A67" s="13">
        <v>44547</v>
      </c>
      <c r="B67" s="14">
        <v>2019</v>
      </c>
      <c r="C67" s="5" t="s">
        <v>354</v>
      </c>
      <c r="D67" s="5"/>
      <c r="E67" s="6" t="s">
        <v>310</v>
      </c>
      <c r="F67" s="7" t="s">
        <v>131</v>
      </c>
      <c r="G67" s="5" t="s">
        <v>534</v>
      </c>
    </row>
    <row r="68" spans="1:7" ht="46.8" x14ac:dyDescent="0.3">
      <c r="A68" s="13">
        <v>44547</v>
      </c>
      <c r="B68" s="14">
        <v>2017</v>
      </c>
      <c r="C68" s="5" t="s">
        <v>354</v>
      </c>
      <c r="D68" s="5"/>
      <c r="E68" s="6" t="s">
        <v>311</v>
      </c>
      <c r="F68" s="7" t="s">
        <v>146</v>
      </c>
      <c r="G68" s="5" t="s">
        <v>452</v>
      </c>
    </row>
    <row r="69" spans="1:7" ht="109.2" x14ac:dyDescent="0.3">
      <c r="A69" s="13">
        <v>44547</v>
      </c>
      <c r="B69" s="14">
        <v>2017</v>
      </c>
      <c r="C69" s="5" t="s">
        <v>354</v>
      </c>
      <c r="D69" s="5"/>
      <c r="E69" s="6" t="s">
        <v>312</v>
      </c>
      <c r="F69" s="7" t="s">
        <v>147</v>
      </c>
      <c r="G69" s="5" t="s">
        <v>500</v>
      </c>
    </row>
    <row r="70" spans="1:7" ht="78" x14ac:dyDescent="0.3">
      <c r="A70" s="13">
        <v>44547</v>
      </c>
      <c r="B70" s="14">
        <v>2020</v>
      </c>
      <c r="C70" s="5" t="s">
        <v>354</v>
      </c>
      <c r="D70" s="5"/>
      <c r="E70" s="6" t="s">
        <v>313</v>
      </c>
      <c r="F70" s="7" t="s">
        <v>110</v>
      </c>
      <c r="G70" s="5" t="s">
        <v>500</v>
      </c>
    </row>
    <row r="71" spans="1:7" ht="46.8" x14ac:dyDescent="0.3">
      <c r="A71" s="13">
        <v>44547</v>
      </c>
      <c r="B71" s="14">
        <v>2020</v>
      </c>
      <c r="C71" s="5" t="s">
        <v>354</v>
      </c>
      <c r="D71" s="5"/>
      <c r="E71" s="6" t="s">
        <v>314</v>
      </c>
      <c r="F71" s="7" t="s">
        <v>111</v>
      </c>
      <c r="G71" s="5" t="s">
        <v>500</v>
      </c>
    </row>
    <row r="72" spans="1:7" ht="62.4" x14ac:dyDescent="0.3">
      <c r="A72" s="13">
        <v>44547</v>
      </c>
      <c r="B72" s="14">
        <v>2020</v>
      </c>
      <c r="C72" s="5" t="s">
        <v>354</v>
      </c>
      <c r="D72" s="5"/>
      <c r="E72" s="6" t="s">
        <v>315</v>
      </c>
      <c r="F72" s="7" t="s">
        <v>112</v>
      </c>
      <c r="G72" s="5" t="s">
        <v>453</v>
      </c>
    </row>
    <row r="73" spans="1:7" ht="62.4" x14ac:dyDescent="0.3">
      <c r="A73" s="34">
        <v>44670</v>
      </c>
      <c r="B73" s="15">
        <v>2016</v>
      </c>
      <c r="C73" s="8" t="s">
        <v>354</v>
      </c>
      <c r="D73" s="8"/>
      <c r="E73" s="16" t="s">
        <v>316</v>
      </c>
      <c r="F73" s="36" t="s">
        <v>152</v>
      </c>
      <c r="G73" s="5" t="s">
        <v>506</v>
      </c>
    </row>
    <row r="74" spans="1:7" ht="62.4" x14ac:dyDescent="0.3">
      <c r="A74" s="13">
        <v>44567</v>
      </c>
      <c r="B74" s="14">
        <v>2020</v>
      </c>
      <c r="C74" s="5" t="s">
        <v>354</v>
      </c>
      <c r="D74" s="5"/>
      <c r="E74" s="6" t="s">
        <v>317</v>
      </c>
      <c r="F74" s="7" t="s">
        <v>113</v>
      </c>
      <c r="G74" s="5" t="s">
        <v>483</v>
      </c>
    </row>
    <row r="75" spans="1:7" ht="46.8" x14ac:dyDescent="0.3">
      <c r="A75" s="13">
        <v>44547</v>
      </c>
      <c r="B75" s="14">
        <v>2019</v>
      </c>
      <c r="C75" s="5" t="s">
        <v>354</v>
      </c>
      <c r="D75" s="5"/>
      <c r="E75" s="6" t="s">
        <v>220</v>
      </c>
      <c r="F75" s="7" t="s">
        <v>132</v>
      </c>
      <c r="G75" s="5" t="s">
        <v>516</v>
      </c>
    </row>
    <row r="76" spans="1:7" ht="31.2" x14ac:dyDescent="0.3">
      <c r="A76" s="13">
        <v>44547</v>
      </c>
      <c r="B76" s="14">
        <v>2017</v>
      </c>
      <c r="C76" s="5" t="s">
        <v>354</v>
      </c>
      <c r="D76" s="5"/>
      <c r="E76" s="6" t="s">
        <v>221</v>
      </c>
      <c r="F76" s="7" t="s">
        <v>148</v>
      </c>
      <c r="G76" s="5" t="s">
        <v>78</v>
      </c>
    </row>
    <row r="77" spans="1:7" ht="46.8" x14ac:dyDescent="0.3">
      <c r="A77" s="13">
        <v>44547</v>
      </c>
      <c r="B77" s="14">
        <v>2018</v>
      </c>
      <c r="C77" s="5" t="s">
        <v>354</v>
      </c>
      <c r="D77" s="5"/>
      <c r="E77" s="6" t="s">
        <v>222</v>
      </c>
      <c r="F77" s="7" t="s">
        <v>140</v>
      </c>
      <c r="G77" s="5" t="s">
        <v>537</v>
      </c>
    </row>
    <row r="78" spans="1:7" ht="93.6" x14ac:dyDescent="0.3">
      <c r="A78" s="13">
        <v>44547</v>
      </c>
      <c r="B78" s="14">
        <v>2022</v>
      </c>
      <c r="C78" s="5" t="s">
        <v>354</v>
      </c>
      <c r="D78" s="5"/>
      <c r="E78" s="6" t="s">
        <v>223</v>
      </c>
      <c r="F78" s="7" t="s">
        <v>77</v>
      </c>
      <c r="G78" s="5" t="s">
        <v>78</v>
      </c>
    </row>
    <row r="79" spans="1:7" ht="46.8" x14ac:dyDescent="0.3">
      <c r="A79" s="13">
        <v>44547</v>
      </c>
      <c r="B79" s="14">
        <v>2020</v>
      </c>
      <c r="C79" s="5" t="s">
        <v>354</v>
      </c>
      <c r="D79" s="5"/>
      <c r="E79" s="6" t="s">
        <v>318</v>
      </c>
      <c r="F79" s="7" t="s">
        <v>114</v>
      </c>
      <c r="G79" s="5" t="s">
        <v>427</v>
      </c>
    </row>
    <row r="80" spans="1:7" ht="31.2" x14ac:dyDescent="0.3">
      <c r="A80" s="13">
        <v>44547</v>
      </c>
      <c r="B80" s="14">
        <v>2018</v>
      </c>
      <c r="C80" s="5" t="s">
        <v>354</v>
      </c>
      <c r="D80" s="5"/>
      <c r="E80" s="6" t="s">
        <v>319</v>
      </c>
      <c r="F80" s="7"/>
      <c r="G80" s="5" t="s">
        <v>422</v>
      </c>
    </row>
    <row r="81" spans="1:7" ht="31.2" x14ac:dyDescent="0.3">
      <c r="A81" s="13">
        <v>44547</v>
      </c>
      <c r="B81" s="14">
        <v>2017</v>
      </c>
      <c r="C81" s="5" t="s">
        <v>354</v>
      </c>
      <c r="D81" s="5"/>
      <c r="E81" s="6" t="s">
        <v>224</v>
      </c>
      <c r="F81" s="7"/>
      <c r="G81" s="5" t="s">
        <v>400</v>
      </c>
    </row>
    <row r="82" spans="1:7" ht="46.8" x14ac:dyDescent="0.3">
      <c r="A82" s="13">
        <v>44547</v>
      </c>
      <c r="B82" s="14">
        <v>2018</v>
      </c>
      <c r="C82" s="5" t="s">
        <v>354</v>
      </c>
      <c r="D82" s="5"/>
      <c r="E82" s="6" t="s">
        <v>225</v>
      </c>
      <c r="F82" s="7" t="s">
        <v>141</v>
      </c>
      <c r="G82" s="5" t="s">
        <v>404</v>
      </c>
    </row>
    <row r="83" spans="1:7" ht="93.6" x14ac:dyDescent="0.3">
      <c r="A83" s="13">
        <v>44547</v>
      </c>
      <c r="B83" s="14">
        <v>2020</v>
      </c>
      <c r="C83" s="5" t="s">
        <v>354</v>
      </c>
      <c r="D83" s="5"/>
      <c r="E83" s="6" t="s">
        <v>226</v>
      </c>
      <c r="F83" s="7" t="s">
        <v>115</v>
      </c>
      <c r="G83" s="5" t="s">
        <v>507</v>
      </c>
    </row>
    <row r="84" spans="1:7" ht="62.4" x14ac:dyDescent="0.3">
      <c r="A84" s="34">
        <v>44670</v>
      </c>
      <c r="B84" s="15">
        <v>2022</v>
      </c>
      <c r="C84" s="8" t="s">
        <v>354</v>
      </c>
      <c r="D84" s="8"/>
      <c r="E84" s="16" t="s">
        <v>227</v>
      </c>
      <c r="F84" s="36" t="s">
        <v>82</v>
      </c>
      <c r="G84" s="5" t="s">
        <v>484</v>
      </c>
    </row>
    <row r="85" spans="1:7" ht="46.8" x14ac:dyDescent="0.3">
      <c r="A85" s="13">
        <v>44547</v>
      </c>
      <c r="B85" s="14">
        <v>2016</v>
      </c>
      <c r="C85" s="5" t="s">
        <v>354</v>
      </c>
      <c r="D85" s="5"/>
      <c r="E85" s="6" t="s">
        <v>320</v>
      </c>
      <c r="F85" s="7" t="s">
        <v>154</v>
      </c>
      <c r="G85" s="5" t="s">
        <v>485</v>
      </c>
    </row>
    <row r="86" spans="1:7" ht="62.4" x14ac:dyDescent="0.3">
      <c r="A86" s="34">
        <v>44957</v>
      </c>
      <c r="B86" s="15">
        <v>2022</v>
      </c>
      <c r="C86" s="8" t="s">
        <v>354</v>
      </c>
      <c r="D86" s="8"/>
      <c r="E86" s="16" t="s">
        <v>243</v>
      </c>
      <c r="F86" s="36" t="s">
        <v>192</v>
      </c>
      <c r="G86" s="5" t="s">
        <v>400</v>
      </c>
    </row>
    <row r="87" spans="1:7" ht="124.8" x14ac:dyDescent="0.3">
      <c r="A87" s="13">
        <v>44547</v>
      </c>
      <c r="B87" s="14">
        <v>2020</v>
      </c>
      <c r="C87" s="5" t="s">
        <v>354</v>
      </c>
      <c r="D87" s="5"/>
      <c r="E87" s="6" t="s">
        <v>228</v>
      </c>
      <c r="F87" s="7" t="s">
        <v>116</v>
      </c>
      <c r="G87" s="5" t="s">
        <v>527</v>
      </c>
    </row>
    <row r="88" spans="1:7" ht="62.4" x14ac:dyDescent="0.3">
      <c r="A88" s="13">
        <v>44547</v>
      </c>
      <c r="B88" s="14">
        <v>2021</v>
      </c>
      <c r="C88" s="5" t="s">
        <v>354</v>
      </c>
      <c r="D88" s="5"/>
      <c r="E88" s="6" t="s">
        <v>321</v>
      </c>
      <c r="F88" s="7" t="s">
        <v>94</v>
      </c>
      <c r="G88" s="5" t="s">
        <v>413</v>
      </c>
    </row>
    <row r="89" spans="1:7" ht="62.4" x14ac:dyDescent="0.3">
      <c r="A89" s="13">
        <v>44547</v>
      </c>
      <c r="B89" s="14">
        <v>2019</v>
      </c>
      <c r="C89" s="5" t="s">
        <v>354</v>
      </c>
      <c r="D89" s="5"/>
      <c r="E89" s="6" t="s">
        <v>229</v>
      </c>
      <c r="F89" s="7" t="s">
        <v>133</v>
      </c>
      <c r="G89" s="5" t="s">
        <v>401</v>
      </c>
    </row>
    <row r="90" spans="1:7" ht="31.2" x14ac:dyDescent="0.3">
      <c r="A90" s="13">
        <v>44547</v>
      </c>
      <c r="B90" s="14">
        <v>2018</v>
      </c>
      <c r="C90" s="5" t="s">
        <v>354</v>
      </c>
      <c r="D90" s="5"/>
      <c r="E90" s="6" t="s">
        <v>322</v>
      </c>
      <c r="F90" s="7"/>
      <c r="G90" s="5" t="s">
        <v>508</v>
      </c>
    </row>
    <row r="91" spans="1:7" ht="46.8" x14ac:dyDescent="0.3">
      <c r="A91" s="13">
        <v>44547</v>
      </c>
      <c r="B91" s="14">
        <v>2020</v>
      </c>
      <c r="C91" s="5" t="s">
        <v>354</v>
      </c>
      <c r="D91" s="5"/>
      <c r="E91" s="6" t="s">
        <v>323</v>
      </c>
      <c r="F91" s="7" t="s">
        <v>117</v>
      </c>
      <c r="G91" s="5" t="s">
        <v>486</v>
      </c>
    </row>
    <row r="92" spans="1:7" ht="31.2" x14ac:dyDescent="0.3">
      <c r="A92" s="13">
        <v>44547</v>
      </c>
      <c r="B92" s="14">
        <v>2019</v>
      </c>
      <c r="C92" s="5" t="s">
        <v>354</v>
      </c>
      <c r="D92" s="5"/>
      <c r="E92" s="6" t="s">
        <v>324</v>
      </c>
      <c r="F92" s="7"/>
      <c r="G92" s="5" t="s">
        <v>501</v>
      </c>
    </row>
    <row r="93" spans="1:7" ht="31.2" x14ac:dyDescent="0.3">
      <c r="A93" s="13">
        <v>44547</v>
      </c>
      <c r="B93" s="14">
        <v>2019</v>
      </c>
      <c r="C93" s="5" t="s">
        <v>354</v>
      </c>
      <c r="D93" s="5"/>
      <c r="E93" s="6" t="s">
        <v>325</v>
      </c>
      <c r="F93" s="7"/>
      <c r="G93" s="5" t="s">
        <v>402</v>
      </c>
    </row>
    <row r="94" spans="1:7" ht="62.4" x14ac:dyDescent="0.3">
      <c r="A94" s="34">
        <v>44670</v>
      </c>
      <c r="B94" s="15">
        <v>2022</v>
      </c>
      <c r="C94" s="8" t="s">
        <v>354</v>
      </c>
      <c r="D94" s="8"/>
      <c r="E94" s="16" t="s">
        <v>326</v>
      </c>
      <c r="F94" s="36" t="s">
        <v>83</v>
      </c>
      <c r="G94" s="5" t="s">
        <v>548</v>
      </c>
    </row>
    <row r="95" spans="1:7" ht="93.6" x14ac:dyDescent="0.3">
      <c r="A95" s="13">
        <v>44567</v>
      </c>
      <c r="B95" s="14">
        <v>2022</v>
      </c>
      <c r="C95" s="5" t="s">
        <v>354</v>
      </c>
      <c r="D95" s="5"/>
      <c r="E95" s="6" t="s">
        <v>230</v>
      </c>
      <c r="F95" s="7" t="s">
        <v>79</v>
      </c>
      <c r="G95" s="5" t="s">
        <v>405</v>
      </c>
    </row>
    <row r="96" spans="1:7" ht="93.6" x14ac:dyDescent="0.3">
      <c r="A96" s="34">
        <v>44670</v>
      </c>
      <c r="B96" s="15">
        <v>2022</v>
      </c>
      <c r="C96" s="8" t="s">
        <v>354</v>
      </c>
      <c r="D96" s="8"/>
      <c r="E96" s="16" t="s">
        <v>231</v>
      </c>
      <c r="F96" s="36" t="s">
        <v>84</v>
      </c>
      <c r="G96" s="5" t="s">
        <v>402</v>
      </c>
    </row>
    <row r="97" spans="1:7" ht="31.2" x14ac:dyDescent="0.3">
      <c r="A97" s="13">
        <v>44547</v>
      </c>
      <c r="B97" s="14">
        <v>2021</v>
      </c>
      <c r="C97" s="5" t="s">
        <v>354</v>
      </c>
      <c r="D97" s="5"/>
      <c r="E97" s="6" t="s">
        <v>232</v>
      </c>
      <c r="F97" s="7"/>
      <c r="G97" s="5" t="s">
        <v>549</v>
      </c>
    </row>
    <row r="98" spans="1:7" ht="78" x14ac:dyDescent="0.3">
      <c r="A98" s="13">
        <v>44547</v>
      </c>
      <c r="B98" s="14">
        <v>2018</v>
      </c>
      <c r="C98" s="5" t="s">
        <v>354</v>
      </c>
      <c r="D98" s="5"/>
      <c r="E98" s="6" t="s">
        <v>233</v>
      </c>
      <c r="F98" s="7" t="s">
        <v>502</v>
      </c>
      <c r="G98" s="5" t="s">
        <v>503</v>
      </c>
    </row>
    <row r="99" spans="1:7" ht="62.4" x14ac:dyDescent="0.3">
      <c r="A99" s="13">
        <v>44547</v>
      </c>
      <c r="B99" s="14">
        <v>2019</v>
      </c>
      <c r="C99" s="5" t="s">
        <v>354</v>
      </c>
      <c r="D99" s="5"/>
      <c r="E99" s="6" t="s">
        <v>327</v>
      </c>
      <c r="F99" s="7" t="s">
        <v>134</v>
      </c>
      <c r="G99" s="5" t="s">
        <v>404</v>
      </c>
    </row>
    <row r="100" spans="1:7" ht="46.8" x14ac:dyDescent="0.3">
      <c r="A100" s="13">
        <v>44547</v>
      </c>
      <c r="B100" s="14">
        <v>2019</v>
      </c>
      <c r="C100" s="5" t="s">
        <v>354</v>
      </c>
      <c r="D100" s="5"/>
      <c r="E100" s="6" t="s">
        <v>328</v>
      </c>
      <c r="F100" s="7" t="s">
        <v>431</v>
      </c>
      <c r="G100" s="5" t="s">
        <v>78</v>
      </c>
    </row>
    <row r="101" spans="1:7" ht="62.4" x14ac:dyDescent="0.3">
      <c r="A101" s="13">
        <v>44547</v>
      </c>
      <c r="B101" s="14">
        <v>2021</v>
      </c>
      <c r="C101" s="5" t="s">
        <v>354</v>
      </c>
      <c r="D101" s="5"/>
      <c r="E101" s="6" t="s">
        <v>234</v>
      </c>
      <c r="F101" s="7" t="s">
        <v>95</v>
      </c>
      <c r="G101" s="5" t="s">
        <v>406</v>
      </c>
    </row>
    <row r="102" spans="1:7" ht="46.8" x14ac:dyDescent="0.3">
      <c r="A102" s="13">
        <v>44547</v>
      </c>
      <c r="B102" s="14">
        <v>2021</v>
      </c>
      <c r="C102" s="5" t="s">
        <v>354</v>
      </c>
      <c r="D102" s="5"/>
      <c r="E102" s="6" t="s">
        <v>329</v>
      </c>
      <c r="F102" s="7" t="s">
        <v>96</v>
      </c>
      <c r="G102" s="5" t="s">
        <v>477</v>
      </c>
    </row>
    <row r="103" spans="1:7" ht="62.4" x14ac:dyDescent="0.3">
      <c r="A103" s="34">
        <v>44957</v>
      </c>
      <c r="B103" s="15">
        <v>2022</v>
      </c>
      <c r="C103" s="8" t="s">
        <v>354</v>
      </c>
      <c r="D103" s="8"/>
      <c r="E103" s="16" t="s">
        <v>330</v>
      </c>
      <c r="F103" s="36" t="s">
        <v>195</v>
      </c>
      <c r="G103" s="5" t="s">
        <v>500</v>
      </c>
    </row>
    <row r="104" spans="1:7" ht="31.2" x14ac:dyDescent="0.3">
      <c r="A104" s="34">
        <v>44957</v>
      </c>
      <c r="B104" s="15">
        <v>2022</v>
      </c>
      <c r="C104" s="8" t="s">
        <v>354</v>
      </c>
      <c r="D104" s="8"/>
      <c r="E104" s="16" t="s">
        <v>196</v>
      </c>
      <c r="F104" s="36"/>
      <c r="G104" s="5" t="s">
        <v>500</v>
      </c>
    </row>
    <row r="105" spans="1:7" ht="78" x14ac:dyDescent="0.3">
      <c r="A105" s="13">
        <v>44547</v>
      </c>
      <c r="B105" s="14">
        <v>2017</v>
      </c>
      <c r="C105" s="5" t="s">
        <v>354</v>
      </c>
      <c r="D105" s="5"/>
      <c r="E105" s="6" t="s">
        <v>235</v>
      </c>
      <c r="F105" s="7" t="s">
        <v>149</v>
      </c>
      <c r="G105" s="5" t="s">
        <v>432</v>
      </c>
    </row>
    <row r="106" spans="1:7" ht="31.2" x14ac:dyDescent="0.3">
      <c r="A106" s="13">
        <v>44547</v>
      </c>
      <c r="B106" s="14">
        <v>2021</v>
      </c>
      <c r="C106" s="5" t="s">
        <v>354</v>
      </c>
      <c r="D106" s="5"/>
      <c r="E106" s="6" t="s">
        <v>331</v>
      </c>
      <c r="F106" s="7" t="s">
        <v>97</v>
      </c>
      <c r="G106" s="5" t="s">
        <v>550</v>
      </c>
    </row>
    <row r="107" spans="1:7" ht="31.2" x14ac:dyDescent="0.3">
      <c r="A107" s="13">
        <v>44547</v>
      </c>
      <c r="B107" s="14">
        <v>2018</v>
      </c>
      <c r="C107" s="5" t="s">
        <v>354</v>
      </c>
      <c r="D107" s="5"/>
      <c r="E107" s="6" t="s">
        <v>236</v>
      </c>
      <c r="F107" s="7"/>
      <c r="G107" s="5" t="s">
        <v>517</v>
      </c>
    </row>
    <row r="108" spans="1:7" ht="46.8" x14ac:dyDescent="0.3">
      <c r="A108" s="13">
        <v>44547</v>
      </c>
      <c r="B108" s="14">
        <v>2021</v>
      </c>
      <c r="C108" s="5" t="s">
        <v>354</v>
      </c>
      <c r="D108" s="5"/>
      <c r="E108" s="6" t="s">
        <v>237</v>
      </c>
      <c r="F108" s="7" t="s">
        <v>98</v>
      </c>
      <c r="G108" s="5" t="s">
        <v>454</v>
      </c>
    </row>
    <row r="109" spans="1:7" ht="46.8" x14ac:dyDescent="0.3">
      <c r="A109" s="34">
        <v>44957</v>
      </c>
      <c r="B109" s="15">
        <v>2022</v>
      </c>
      <c r="C109" s="8" t="s">
        <v>354</v>
      </c>
      <c r="D109" s="8"/>
      <c r="E109" s="16" t="s">
        <v>332</v>
      </c>
      <c r="F109" s="36" t="s">
        <v>197</v>
      </c>
      <c r="G109" s="5" t="s">
        <v>417</v>
      </c>
    </row>
    <row r="110" spans="1:7" ht="78" x14ac:dyDescent="0.3">
      <c r="A110" s="13">
        <v>44547</v>
      </c>
      <c r="B110" s="14">
        <v>2021</v>
      </c>
      <c r="C110" s="5" t="s">
        <v>354</v>
      </c>
      <c r="D110" s="5"/>
      <c r="E110" s="6" t="s">
        <v>333</v>
      </c>
      <c r="F110" s="7" t="s">
        <v>99</v>
      </c>
      <c r="G110" s="5" t="s">
        <v>518</v>
      </c>
    </row>
    <row r="111" spans="1:7" ht="31.2" x14ac:dyDescent="0.3">
      <c r="A111" s="13">
        <v>44547</v>
      </c>
      <c r="B111" s="14">
        <v>2021</v>
      </c>
      <c r="C111" s="5" t="s">
        <v>354</v>
      </c>
      <c r="D111" s="5"/>
      <c r="E111" s="6" t="s">
        <v>334</v>
      </c>
      <c r="F111" s="7"/>
      <c r="G111" s="5" t="s">
        <v>455</v>
      </c>
    </row>
    <row r="112" spans="1:7" ht="31.2" x14ac:dyDescent="0.3">
      <c r="A112" s="13">
        <v>44547</v>
      </c>
      <c r="B112" s="14">
        <v>2021</v>
      </c>
      <c r="C112" s="5" t="s">
        <v>354</v>
      </c>
      <c r="D112" s="5"/>
      <c r="E112" s="6" t="s">
        <v>238</v>
      </c>
      <c r="F112" s="7" t="s">
        <v>100</v>
      </c>
      <c r="G112" s="5" t="s">
        <v>473</v>
      </c>
    </row>
    <row r="113" spans="1:7" ht="46.8" x14ac:dyDescent="0.3">
      <c r="A113" s="13">
        <v>44547</v>
      </c>
      <c r="B113" s="14">
        <v>2016</v>
      </c>
      <c r="C113" s="5" t="s">
        <v>354</v>
      </c>
      <c r="D113" s="5"/>
      <c r="E113" s="6" t="s">
        <v>335</v>
      </c>
      <c r="F113" s="7" t="s">
        <v>155</v>
      </c>
      <c r="G113" s="5" t="s">
        <v>433</v>
      </c>
    </row>
    <row r="114" spans="1:7" ht="46.8" x14ac:dyDescent="0.3">
      <c r="A114" s="13">
        <v>44547</v>
      </c>
      <c r="B114" s="14">
        <v>2019</v>
      </c>
      <c r="C114" s="5" t="s">
        <v>354</v>
      </c>
      <c r="D114" s="5"/>
      <c r="E114" s="6" t="s">
        <v>336</v>
      </c>
      <c r="F114" s="7" t="s">
        <v>135</v>
      </c>
      <c r="G114" s="5" t="s">
        <v>434</v>
      </c>
    </row>
    <row r="115" spans="1:7" ht="62.4" x14ac:dyDescent="0.3">
      <c r="A115" s="13">
        <v>44547</v>
      </c>
      <c r="B115" s="14">
        <v>2016</v>
      </c>
      <c r="C115" s="5" t="s">
        <v>354</v>
      </c>
      <c r="D115" s="5"/>
      <c r="E115" s="6" t="s">
        <v>337</v>
      </c>
      <c r="F115" s="7" t="s">
        <v>156</v>
      </c>
      <c r="G115" s="5" t="s">
        <v>456</v>
      </c>
    </row>
    <row r="116" spans="1:7" ht="46.8" x14ac:dyDescent="0.3">
      <c r="A116" s="34">
        <v>44957</v>
      </c>
      <c r="B116" s="15">
        <v>2022</v>
      </c>
      <c r="C116" s="8" t="s">
        <v>354</v>
      </c>
      <c r="D116" s="8"/>
      <c r="E116" s="16" t="s">
        <v>239</v>
      </c>
      <c r="F116" s="36" t="s">
        <v>198</v>
      </c>
      <c r="G116" s="5" t="s">
        <v>495</v>
      </c>
    </row>
    <row r="117" spans="1:7" ht="93.6" x14ac:dyDescent="0.3">
      <c r="A117" s="13">
        <v>44547</v>
      </c>
      <c r="B117" s="14">
        <v>2017</v>
      </c>
      <c r="C117" s="5" t="s">
        <v>354</v>
      </c>
      <c r="D117" s="5"/>
      <c r="E117" s="6" t="s">
        <v>338</v>
      </c>
      <c r="F117" s="7" t="s">
        <v>150</v>
      </c>
      <c r="G117" s="5" t="s">
        <v>519</v>
      </c>
    </row>
    <row r="118" spans="1:7" ht="124.8" x14ac:dyDescent="0.3">
      <c r="A118" s="13">
        <v>44567</v>
      </c>
      <c r="B118" s="14">
        <v>2020</v>
      </c>
      <c r="C118" s="5" t="s">
        <v>354</v>
      </c>
      <c r="D118" s="5"/>
      <c r="E118" s="6" t="s">
        <v>339</v>
      </c>
      <c r="F118" s="7" t="s">
        <v>118</v>
      </c>
      <c r="G118" s="5" t="s">
        <v>554</v>
      </c>
    </row>
    <row r="119" spans="1:7" ht="93.6" x14ac:dyDescent="0.3">
      <c r="A119" s="13">
        <v>44547</v>
      </c>
      <c r="B119" s="14">
        <v>2020</v>
      </c>
      <c r="C119" s="5" t="s">
        <v>354</v>
      </c>
      <c r="D119" s="5"/>
      <c r="E119" s="6" t="s">
        <v>340</v>
      </c>
      <c r="F119" s="7" t="s">
        <v>119</v>
      </c>
      <c r="G119" s="5" t="s">
        <v>520</v>
      </c>
    </row>
    <row r="120" spans="1:7" ht="93.6" x14ac:dyDescent="0.3">
      <c r="A120" s="13">
        <v>44547</v>
      </c>
      <c r="B120" s="14">
        <v>2019</v>
      </c>
      <c r="C120" s="5" t="s">
        <v>354</v>
      </c>
      <c r="D120" s="5"/>
      <c r="E120" s="6" t="s">
        <v>341</v>
      </c>
      <c r="F120" s="7" t="s">
        <v>136</v>
      </c>
      <c r="G120" s="5" t="s">
        <v>520</v>
      </c>
    </row>
    <row r="121" spans="1:7" ht="62.4" x14ac:dyDescent="0.3">
      <c r="A121" s="13">
        <v>44547</v>
      </c>
      <c r="B121" s="14">
        <v>2021</v>
      </c>
      <c r="C121" s="5" t="s">
        <v>354</v>
      </c>
      <c r="D121" s="5"/>
      <c r="E121" s="6" t="s">
        <v>342</v>
      </c>
      <c r="F121" s="7" t="s">
        <v>101</v>
      </c>
      <c r="G121" s="5" t="s">
        <v>487</v>
      </c>
    </row>
    <row r="122" spans="1:7" ht="78" x14ac:dyDescent="0.3">
      <c r="A122" s="13">
        <v>44547</v>
      </c>
      <c r="B122" s="14">
        <v>2018</v>
      </c>
      <c r="C122" s="5" t="s">
        <v>354</v>
      </c>
      <c r="D122" s="5"/>
      <c r="E122" s="6" t="s">
        <v>240</v>
      </c>
      <c r="F122" s="7" t="s">
        <v>142</v>
      </c>
      <c r="G122" s="5" t="s">
        <v>457</v>
      </c>
    </row>
    <row r="123" spans="1:7" ht="62.4" x14ac:dyDescent="0.3">
      <c r="A123" s="34">
        <v>44957</v>
      </c>
      <c r="B123" s="15">
        <v>2022</v>
      </c>
      <c r="C123" s="8" t="s">
        <v>354</v>
      </c>
      <c r="D123" s="8"/>
      <c r="E123" s="16" t="s">
        <v>200</v>
      </c>
      <c r="F123" s="36" t="s">
        <v>199</v>
      </c>
      <c r="G123" s="5" t="s">
        <v>521</v>
      </c>
    </row>
    <row r="124" spans="1:7" ht="31.2" x14ac:dyDescent="0.3">
      <c r="A124" s="13">
        <v>44547</v>
      </c>
      <c r="B124" s="14">
        <v>2018</v>
      </c>
      <c r="C124" s="5" t="s">
        <v>354</v>
      </c>
      <c r="D124" s="5"/>
      <c r="E124" s="6" t="s">
        <v>343</v>
      </c>
      <c r="F124" s="7"/>
      <c r="G124" s="5" t="s">
        <v>518</v>
      </c>
    </row>
    <row r="125" spans="1:7" ht="31.2" x14ac:dyDescent="0.3">
      <c r="A125" s="13">
        <v>44547</v>
      </c>
      <c r="B125" s="14">
        <v>2021</v>
      </c>
      <c r="C125" s="5" t="s">
        <v>354</v>
      </c>
      <c r="D125" s="5"/>
      <c r="E125" s="6" t="s">
        <v>344</v>
      </c>
      <c r="F125" s="7" t="s">
        <v>102</v>
      </c>
      <c r="G125" s="5" t="s">
        <v>458</v>
      </c>
    </row>
    <row r="126" spans="1:7" ht="46.8" x14ac:dyDescent="0.3">
      <c r="A126" s="13">
        <v>44547</v>
      </c>
      <c r="B126" s="14">
        <v>2014</v>
      </c>
      <c r="C126" s="5" t="s">
        <v>354</v>
      </c>
      <c r="D126" s="5"/>
      <c r="E126" s="6" t="s">
        <v>157</v>
      </c>
      <c r="F126" s="7" t="s">
        <v>202</v>
      </c>
      <c r="G126" s="5" t="s">
        <v>459</v>
      </c>
    </row>
    <row r="127" spans="1:7" ht="93.6" x14ac:dyDescent="0.3">
      <c r="A127" s="13">
        <v>44547</v>
      </c>
      <c r="B127" s="14">
        <v>2017</v>
      </c>
      <c r="C127" s="5" t="s">
        <v>354</v>
      </c>
      <c r="D127" s="5"/>
      <c r="E127" s="6" t="s">
        <v>418</v>
      </c>
      <c r="F127" s="7" t="s">
        <v>151</v>
      </c>
      <c r="G127" s="5" t="s">
        <v>460</v>
      </c>
    </row>
    <row r="128" spans="1:7" ht="46.8" x14ac:dyDescent="0.3">
      <c r="A128" s="13">
        <v>44566</v>
      </c>
      <c r="B128" s="14">
        <v>2020</v>
      </c>
      <c r="C128" s="5" t="s">
        <v>354</v>
      </c>
      <c r="D128" s="5"/>
      <c r="E128" s="6" t="s">
        <v>241</v>
      </c>
      <c r="F128" s="7" t="s">
        <v>120</v>
      </c>
      <c r="G128" s="5" t="s">
        <v>461</v>
      </c>
    </row>
    <row r="129" spans="1:7" ht="46.8" x14ac:dyDescent="0.3">
      <c r="A129" s="34">
        <v>44957</v>
      </c>
      <c r="B129" s="15">
        <v>2022</v>
      </c>
      <c r="C129" s="8" t="s">
        <v>354</v>
      </c>
      <c r="D129" s="8"/>
      <c r="E129" s="16" t="s">
        <v>246</v>
      </c>
      <c r="F129" s="36" t="s">
        <v>201</v>
      </c>
      <c r="G129" s="5" t="s">
        <v>404</v>
      </c>
    </row>
    <row r="130" spans="1:7" ht="31.2" x14ac:dyDescent="0.3">
      <c r="A130" s="13">
        <v>44566</v>
      </c>
      <c r="B130" s="14">
        <v>2020</v>
      </c>
      <c r="C130" s="5" t="s">
        <v>354</v>
      </c>
      <c r="D130" s="5"/>
      <c r="E130" s="6" t="s">
        <v>247</v>
      </c>
      <c r="F130" s="7" t="s">
        <v>121</v>
      </c>
      <c r="G130" s="5" t="s">
        <v>474</v>
      </c>
    </row>
    <row r="131" spans="1:7" ht="31.2" x14ac:dyDescent="0.3">
      <c r="A131" s="13">
        <v>44566</v>
      </c>
      <c r="B131" s="14">
        <v>2020</v>
      </c>
      <c r="C131" s="5" t="s">
        <v>354</v>
      </c>
      <c r="D131" s="5"/>
      <c r="E131" s="6" t="s">
        <v>122</v>
      </c>
      <c r="F131" s="7" t="s">
        <v>123</v>
      </c>
      <c r="G131" s="5" t="s">
        <v>124</v>
      </c>
    </row>
    <row r="132" spans="1:7" ht="46.8" x14ac:dyDescent="0.3">
      <c r="A132" s="13">
        <v>44566</v>
      </c>
      <c r="B132" s="14">
        <v>2020</v>
      </c>
      <c r="C132" s="5" t="s">
        <v>354</v>
      </c>
      <c r="D132" s="5"/>
      <c r="E132" s="6" t="s">
        <v>125</v>
      </c>
      <c r="F132" s="16"/>
      <c r="G132" s="5" t="s">
        <v>498</v>
      </c>
    </row>
    <row r="133" spans="1:7" ht="93.6" x14ac:dyDescent="0.3">
      <c r="A133" s="13">
        <v>44566</v>
      </c>
      <c r="B133" s="14">
        <v>2021</v>
      </c>
      <c r="C133" s="5" t="s">
        <v>354</v>
      </c>
      <c r="D133" s="5"/>
      <c r="E133" s="6" t="s">
        <v>242</v>
      </c>
      <c r="F133" s="7" t="s">
        <v>103</v>
      </c>
      <c r="G133" s="5" t="s">
        <v>500</v>
      </c>
    </row>
    <row r="134" spans="1:7" ht="31.2" x14ac:dyDescent="0.3">
      <c r="A134" s="13">
        <v>44568</v>
      </c>
      <c r="B134" s="14">
        <v>2019</v>
      </c>
      <c r="C134" s="14" t="s">
        <v>362</v>
      </c>
      <c r="D134" s="14" t="s">
        <v>363</v>
      </c>
      <c r="E134" s="16" t="s">
        <v>364</v>
      </c>
      <c r="F134" s="36" t="s">
        <v>167</v>
      </c>
      <c r="G134" s="5" t="s">
        <v>407</v>
      </c>
    </row>
    <row r="135" spans="1:7" ht="46.8" x14ac:dyDescent="0.3">
      <c r="A135" s="34">
        <v>44957</v>
      </c>
      <c r="B135" s="15">
        <v>2022</v>
      </c>
      <c r="C135" s="8" t="s">
        <v>362</v>
      </c>
      <c r="D135" s="8" t="s">
        <v>392</v>
      </c>
      <c r="E135" s="16" t="s">
        <v>248</v>
      </c>
      <c r="F135" s="36"/>
      <c r="G135" s="5" t="s">
        <v>404</v>
      </c>
    </row>
    <row r="136" spans="1:7" x14ac:dyDescent="0.3">
      <c r="A136" s="13">
        <v>44568</v>
      </c>
      <c r="B136" s="14">
        <v>2016</v>
      </c>
      <c r="C136" s="14" t="s">
        <v>362</v>
      </c>
      <c r="D136" s="14" t="s">
        <v>363</v>
      </c>
      <c r="E136" s="16" t="s">
        <v>365</v>
      </c>
      <c r="F136" s="36" t="s">
        <v>171</v>
      </c>
      <c r="G136" s="5" t="s">
        <v>496</v>
      </c>
    </row>
    <row r="137" spans="1:7" ht="31.2" x14ac:dyDescent="0.3">
      <c r="A137" s="13">
        <v>44568</v>
      </c>
      <c r="B137" s="14">
        <v>2017</v>
      </c>
      <c r="C137" s="14" t="s">
        <v>362</v>
      </c>
      <c r="D137" s="14" t="s">
        <v>392</v>
      </c>
      <c r="E137" s="16" t="s">
        <v>393</v>
      </c>
      <c r="F137" s="36" t="s">
        <v>181</v>
      </c>
      <c r="G137" s="5" t="s">
        <v>407</v>
      </c>
    </row>
    <row r="138" spans="1:7" ht="31.2" x14ac:dyDescent="0.3">
      <c r="A138" s="34">
        <v>44957</v>
      </c>
      <c r="B138" s="15">
        <v>2022</v>
      </c>
      <c r="C138" s="8" t="s">
        <v>362</v>
      </c>
      <c r="D138" s="8" t="s">
        <v>363</v>
      </c>
      <c r="E138" s="16" t="s">
        <v>249</v>
      </c>
      <c r="F138" s="36"/>
      <c r="G138" s="5" t="s">
        <v>462</v>
      </c>
    </row>
    <row r="139" spans="1:7" ht="31.2" x14ac:dyDescent="0.3">
      <c r="A139" s="13">
        <v>44568</v>
      </c>
      <c r="B139" s="14">
        <v>2019</v>
      </c>
      <c r="C139" s="14" t="s">
        <v>362</v>
      </c>
      <c r="D139" s="14" t="s">
        <v>363</v>
      </c>
      <c r="E139" s="16" t="s">
        <v>394</v>
      </c>
      <c r="F139" s="36" t="s">
        <v>168</v>
      </c>
      <c r="G139" s="5" t="s">
        <v>463</v>
      </c>
    </row>
    <row r="140" spans="1:7" ht="31.2" x14ac:dyDescent="0.3">
      <c r="A140" s="13">
        <v>44568</v>
      </c>
      <c r="B140" s="14">
        <v>2015</v>
      </c>
      <c r="C140" s="14" t="s">
        <v>362</v>
      </c>
      <c r="D140" s="14" t="s">
        <v>363</v>
      </c>
      <c r="E140" s="16" t="s">
        <v>366</v>
      </c>
      <c r="F140" s="36" t="s">
        <v>184</v>
      </c>
      <c r="G140" s="5" t="s">
        <v>408</v>
      </c>
    </row>
    <row r="141" spans="1:7" ht="31.2" x14ac:dyDescent="0.3">
      <c r="A141" s="13">
        <v>44568</v>
      </c>
      <c r="B141" s="14">
        <v>2018</v>
      </c>
      <c r="C141" s="14" t="s">
        <v>362</v>
      </c>
      <c r="D141" s="15" t="s">
        <v>363</v>
      </c>
      <c r="E141" s="16" t="s">
        <v>367</v>
      </c>
      <c r="F141" s="36" t="s">
        <v>176</v>
      </c>
      <c r="G141" s="5" t="s">
        <v>408</v>
      </c>
    </row>
    <row r="142" spans="1:7" ht="31.2" x14ac:dyDescent="0.3">
      <c r="A142" s="13">
        <v>44568</v>
      </c>
      <c r="B142" s="14">
        <v>2018</v>
      </c>
      <c r="C142" s="14" t="s">
        <v>362</v>
      </c>
      <c r="D142" s="15" t="s">
        <v>363</v>
      </c>
      <c r="E142" s="16" t="s">
        <v>368</v>
      </c>
      <c r="F142" s="36" t="s">
        <v>165</v>
      </c>
      <c r="G142" s="5" t="s">
        <v>435</v>
      </c>
    </row>
    <row r="143" spans="1:7" ht="31.2" x14ac:dyDescent="0.3">
      <c r="A143" s="13">
        <v>44568</v>
      </c>
      <c r="B143" s="14">
        <v>2019</v>
      </c>
      <c r="C143" s="14" t="s">
        <v>362</v>
      </c>
      <c r="D143" s="15" t="s">
        <v>363</v>
      </c>
      <c r="E143" s="16" t="s">
        <v>369</v>
      </c>
      <c r="F143" s="36" t="s">
        <v>169</v>
      </c>
      <c r="G143" s="5" t="s">
        <v>436</v>
      </c>
    </row>
    <row r="144" spans="1:7" ht="31.2" x14ac:dyDescent="0.3">
      <c r="A144" s="13">
        <v>44568</v>
      </c>
      <c r="B144" s="14">
        <v>2020</v>
      </c>
      <c r="C144" s="14" t="s">
        <v>362</v>
      </c>
      <c r="D144" s="15" t="s">
        <v>363</v>
      </c>
      <c r="E144" s="16" t="s">
        <v>370</v>
      </c>
      <c r="F144" s="36" t="s">
        <v>159</v>
      </c>
      <c r="G144" s="5" t="s">
        <v>551</v>
      </c>
    </row>
    <row r="145" spans="1:7" ht="31.2" x14ac:dyDescent="0.3">
      <c r="A145" s="13">
        <v>44568</v>
      </c>
      <c r="B145" s="14">
        <v>2020</v>
      </c>
      <c r="C145" s="14" t="s">
        <v>362</v>
      </c>
      <c r="D145" s="15" t="s">
        <v>392</v>
      </c>
      <c r="E145" s="16" t="s">
        <v>395</v>
      </c>
      <c r="F145" s="36" t="s">
        <v>160</v>
      </c>
      <c r="G145" s="5" t="s">
        <v>414</v>
      </c>
    </row>
    <row r="146" spans="1:7" ht="31.2" x14ac:dyDescent="0.3">
      <c r="A146" s="13">
        <v>44568</v>
      </c>
      <c r="B146" s="14">
        <v>2019</v>
      </c>
      <c r="C146" s="14" t="s">
        <v>362</v>
      </c>
      <c r="D146" s="15" t="s">
        <v>363</v>
      </c>
      <c r="E146" s="16" t="s">
        <v>371</v>
      </c>
      <c r="F146" s="36" t="s">
        <v>170</v>
      </c>
      <c r="G146" s="5" t="s">
        <v>403</v>
      </c>
    </row>
    <row r="147" spans="1:7" ht="31.2" x14ac:dyDescent="0.3">
      <c r="A147" s="13">
        <v>44568</v>
      </c>
      <c r="B147" s="14">
        <v>2018</v>
      </c>
      <c r="C147" s="14" t="s">
        <v>362</v>
      </c>
      <c r="D147" s="15" t="s">
        <v>363</v>
      </c>
      <c r="E147" s="16" t="s">
        <v>372</v>
      </c>
      <c r="F147" s="36" t="s">
        <v>177</v>
      </c>
      <c r="G147" s="5" t="s">
        <v>407</v>
      </c>
    </row>
    <row r="148" spans="1:7" ht="31.2" x14ac:dyDescent="0.3">
      <c r="A148" s="13">
        <v>44568</v>
      </c>
      <c r="B148" s="14">
        <v>2019</v>
      </c>
      <c r="C148" s="14" t="s">
        <v>362</v>
      </c>
      <c r="D148" s="15" t="s">
        <v>363</v>
      </c>
      <c r="E148" s="16" t="s">
        <v>373</v>
      </c>
      <c r="F148" s="36" t="s">
        <v>171</v>
      </c>
      <c r="G148" s="5" t="s">
        <v>435</v>
      </c>
    </row>
    <row r="149" spans="1:7" ht="31.2" x14ac:dyDescent="0.3">
      <c r="A149" s="13">
        <v>44568</v>
      </c>
      <c r="B149" s="14">
        <v>2020</v>
      </c>
      <c r="C149" s="14" t="s">
        <v>362</v>
      </c>
      <c r="D149" s="15" t="s">
        <v>363</v>
      </c>
      <c r="E149" s="16" t="s">
        <v>374</v>
      </c>
      <c r="F149" s="36" t="s">
        <v>161</v>
      </c>
      <c r="G149" s="5" t="s">
        <v>415</v>
      </c>
    </row>
    <row r="150" spans="1:7" ht="31.2" x14ac:dyDescent="0.3">
      <c r="A150" s="13">
        <v>44568</v>
      </c>
      <c r="B150" s="14">
        <v>2017</v>
      </c>
      <c r="C150" s="14" t="s">
        <v>362</v>
      </c>
      <c r="D150" s="15" t="s">
        <v>363</v>
      </c>
      <c r="E150" s="16" t="s">
        <v>375</v>
      </c>
      <c r="F150" s="36" t="s">
        <v>182</v>
      </c>
      <c r="G150" s="5" t="s">
        <v>408</v>
      </c>
    </row>
    <row r="151" spans="1:7" ht="31.2" x14ac:dyDescent="0.3">
      <c r="A151" s="13">
        <v>44568</v>
      </c>
      <c r="B151" s="14">
        <v>2018</v>
      </c>
      <c r="C151" s="14" t="s">
        <v>362</v>
      </c>
      <c r="D151" s="15" t="s">
        <v>363</v>
      </c>
      <c r="E151" s="16" t="s">
        <v>376</v>
      </c>
      <c r="F151" s="36" t="s">
        <v>178</v>
      </c>
      <c r="G151" s="5" t="s">
        <v>414</v>
      </c>
    </row>
    <row r="152" spans="1:7" ht="31.2" x14ac:dyDescent="0.3">
      <c r="A152" s="13">
        <v>44568</v>
      </c>
      <c r="B152" s="14">
        <v>2019</v>
      </c>
      <c r="C152" s="14" t="s">
        <v>362</v>
      </c>
      <c r="D152" s="14" t="s">
        <v>363</v>
      </c>
      <c r="E152" s="16" t="s">
        <v>377</v>
      </c>
      <c r="F152" s="36" t="s">
        <v>172</v>
      </c>
      <c r="G152" s="5" t="s">
        <v>464</v>
      </c>
    </row>
    <row r="153" spans="1:7" ht="31.2" x14ac:dyDescent="0.3">
      <c r="A153" s="13">
        <v>44568</v>
      </c>
      <c r="B153" s="14">
        <v>2018</v>
      </c>
      <c r="C153" s="14" t="s">
        <v>362</v>
      </c>
      <c r="D153" s="15" t="s">
        <v>363</v>
      </c>
      <c r="E153" s="55" t="s">
        <v>378</v>
      </c>
      <c r="F153" s="36" t="s">
        <v>179</v>
      </c>
      <c r="G153" s="5" t="s">
        <v>463</v>
      </c>
    </row>
    <row r="154" spans="1:7" ht="31.2" x14ac:dyDescent="0.3">
      <c r="A154" s="34">
        <v>44957</v>
      </c>
      <c r="B154" s="15">
        <v>2022</v>
      </c>
      <c r="C154" s="8" t="s">
        <v>362</v>
      </c>
      <c r="D154" s="8" t="s">
        <v>363</v>
      </c>
      <c r="E154" s="16" t="s">
        <v>250</v>
      </c>
      <c r="F154" s="36"/>
      <c r="G154" s="5" t="s">
        <v>405</v>
      </c>
    </row>
    <row r="155" spans="1:7" ht="31.2" x14ac:dyDescent="0.3">
      <c r="A155" s="13">
        <v>44568</v>
      </c>
      <c r="B155" s="14">
        <v>2020</v>
      </c>
      <c r="C155" s="14" t="s">
        <v>362</v>
      </c>
      <c r="D155" s="15" t="s">
        <v>363</v>
      </c>
      <c r="E155" s="16" t="s">
        <v>379</v>
      </c>
      <c r="F155" s="36" t="s">
        <v>162</v>
      </c>
      <c r="G155" s="5" t="s">
        <v>465</v>
      </c>
    </row>
    <row r="156" spans="1:7" ht="31.2" x14ac:dyDescent="0.3">
      <c r="A156" s="13">
        <v>44568</v>
      </c>
      <c r="B156" s="14">
        <v>2019</v>
      </c>
      <c r="C156" s="14" t="s">
        <v>362</v>
      </c>
      <c r="D156" s="15" t="s">
        <v>363</v>
      </c>
      <c r="E156" s="16" t="s">
        <v>380</v>
      </c>
      <c r="F156" s="36" t="s">
        <v>173</v>
      </c>
      <c r="G156" s="5" t="s">
        <v>409</v>
      </c>
    </row>
    <row r="157" spans="1:7" ht="31.2" x14ac:dyDescent="0.3">
      <c r="A157" s="34">
        <v>44670</v>
      </c>
      <c r="B157" s="15">
        <v>2022</v>
      </c>
      <c r="C157" s="8" t="s">
        <v>362</v>
      </c>
      <c r="D157" s="8" t="s">
        <v>392</v>
      </c>
      <c r="E157" s="16" t="s">
        <v>396</v>
      </c>
      <c r="F157" s="36" t="s">
        <v>158</v>
      </c>
      <c r="G157" s="5" t="s">
        <v>457</v>
      </c>
    </row>
    <row r="158" spans="1:7" ht="31.2" x14ac:dyDescent="0.3">
      <c r="A158" s="13">
        <v>44568</v>
      </c>
      <c r="B158" s="14">
        <v>2017</v>
      </c>
      <c r="C158" s="14" t="s">
        <v>362</v>
      </c>
      <c r="D158" s="15" t="s">
        <v>363</v>
      </c>
      <c r="E158" s="16" t="s">
        <v>381</v>
      </c>
      <c r="F158" s="36" t="s">
        <v>161</v>
      </c>
      <c r="G158" s="5" t="s">
        <v>408</v>
      </c>
    </row>
    <row r="159" spans="1:7" ht="31.2" x14ac:dyDescent="0.3">
      <c r="A159" s="13">
        <v>44568</v>
      </c>
      <c r="B159" s="14">
        <v>2017</v>
      </c>
      <c r="C159" s="14" t="s">
        <v>362</v>
      </c>
      <c r="D159" s="15" t="s">
        <v>363</v>
      </c>
      <c r="E159" s="16" t="s">
        <v>382</v>
      </c>
      <c r="F159" s="36" t="s">
        <v>166</v>
      </c>
      <c r="G159" s="5" t="s">
        <v>408</v>
      </c>
    </row>
    <row r="160" spans="1:7" ht="31.2" x14ac:dyDescent="0.3">
      <c r="A160" s="13">
        <v>44568</v>
      </c>
      <c r="B160" s="14">
        <v>2020</v>
      </c>
      <c r="C160" s="14" t="s">
        <v>362</v>
      </c>
      <c r="D160" s="15" t="s">
        <v>363</v>
      </c>
      <c r="E160" s="16" t="s">
        <v>383</v>
      </c>
      <c r="F160" s="36" t="s">
        <v>163</v>
      </c>
      <c r="G160" s="5" t="s">
        <v>466</v>
      </c>
    </row>
    <row r="161" spans="1:7" x14ac:dyDescent="0.3">
      <c r="A161" s="34">
        <v>44957</v>
      </c>
      <c r="B161" s="15">
        <v>2022</v>
      </c>
      <c r="C161" s="8" t="s">
        <v>362</v>
      </c>
      <c r="D161" s="8" t="s">
        <v>363</v>
      </c>
      <c r="E161" s="16" t="s">
        <v>251</v>
      </c>
      <c r="F161" s="36"/>
      <c r="G161" s="5" t="s">
        <v>545</v>
      </c>
    </row>
    <row r="162" spans="1:7" ht="31.2" x14ac:dyDescent="0.3">
      <c r="A162" s="13">
        <v>44568</v>
      </c>
      <c r="B162" s="14">
        <v>2020</v>
      </c>
      <c r="C162" s="14" t="s">
        <v>362</v>
      </c>
      <c r="D162" s="15" t="s">
        <v>392</v>
      </c>
      <c r="E162" s="16" t="s">
        <v>397</v>
      </c>
      <c r="F162" s="36" t="s">
        <v>164</v>
      </c>
      <c r="G162" s="5" t="s">
        <v>410</v>
      </c>
    </row>
    <row r="163" spans="1:7" ht="31.2" x14ac:dyDescent="0.3">
      <c r="A163" s="13">
        <v>44568</v>
      </c>
      <c r="B163" s="14">
        <v>2017</v>
      </c>
      <c r="C163" s="14" t="s">
        <v>362</v>
      </c>
      <c r="D163" s="15" t="s">
        <v>363</v>
      </c>
      <c r="E163" s="16" t="s">
        <v>384</v>
      </c>
      <c r="F163" s="36" t="s">
        <v>183</v>
      </c>
      <c r="G163" s="5" t="s">
        <v>437</v>
      </c>
    </row>
    <row r="164" spans="1:7" ht="31.2" x14ac:dyDescent="0.3">
      <c r="A164" s="13">
        <v>44568</v>
      </c>
      <c r="B164" s="14">
        <v>2019</v>
      </c>
      <c r="C164" s="14" t="s">
        <v>362</v>
      </c>
      <c r="D164" s="15" t="s">
        <v>363</v>
      </c>
      <c r="E164" s="16" t="s">
        <v>385</v>
      </c>
      <c r="F164" s="36" t="s">
        <v>170</v>
      </c>
      <c r="G164" s="5" t="s">
        <v>438</v>
      </c>
    </row>
    <row r="165" spans="1:7" ht="31.2" x14ac:dyDescent="0.3">
      <c r="A165" s="13">
        <v>44568</v>
      </c>
      <c r="B165" s="14">
        <v>2019</v>
      </c>
      <c r="C165" s="14" t="s">
        <v>362</v>
      </c>
      <c r="D165" s="15" t="s">
        <v>363</v>
      </c>
      <c r="E165" s="16" t="s">
        <v>386</v>
      </c>
      <c r="F165" s="36" t="s">
        <v>174</v>
      </c>
      <c r="G165" s="5" t="s">
        <v>528</v>
      </c>
    </row>
    <row r="166" spans="1:7" ht="31.2" x14ac:dyDescent="0.3">
      <c r="A166" s="13">
        <v>44568</v>
      </c>
      <c r="B166" s="14">
        <v>2018</v>
      </c>
      <c r="C166" s="14" t="s">
        <v>362</v>
      </c>
      <c r="D166" s="15" t="s">
        <v>363</v>
      </c>
      <c r="E166" s="16" t="s">
        <v>387</v>
      </c>
      <c r="F166" s="36" t="s">
        <v>180</v>
      </c>
      <c r="G166" s="5" t="s">
        <v>557</v>
      </c>
    </row>
    <row r="167" spans="1:7" x14ac:dyDescent="0.3">
      <c r="A167" s="13">
        <v>44568</v>
      </c>
      <c r="B167" s="14">
        <v>2019</v>
      </c>
      <c r="C167" s="14" t="s">
        <v>362</v>
      </c>
      <c r="D167" s="15" t="s">
        <v>363</v>
      </c>
      <c r="E167" s="16" t="s">
        <v>388</v>
      </c>
      <c r="F167" s="36" t="s">
        <v>175</v>
      </c>
      <c r="G167" s="5" t="s">
        <v>522</v>
      </c>
    </row>
    <row r="168" spans="1:7" ht="31.2" x14ac:dyDescent="0.3">
      <c r="A168" s="13">
        <v>44568</v>
      </c>
      <c r="B168" s="14">
        <v>2020</v>
      </c>
      <c r="C168" s="14" t="s">
        <v>362</v>
      </c>
      <c r="D168" s="14" t="s">
        <v>363</v>
      </c>
      <c r="E168" s="16" t="s">
        <v>389</v>
      </c>
      <c r="F168" s="36" t="s">
        <v>165</v>
      </c>
      <c r="G168" s="5" t="s">
        <v>438</v>
      </c>
    </row>
    <row r="169" spans="1:7" ht="31.2" x14ac:dyDescent="0.3">
      <c r="A169" s="13">
        <v>44568</v>
      </c>
      <c r="B169" s="14">
        <v>2020</v>
      </c>
      <c r="C169" s="14" t="s">
        <v>362</v>
      </c>
      <c r="D169" s="14" t="s">
        <v>363</v>
      </c>
      <c r="E169" s="16" t="s">
        <v>390</v>
      </c>
      <c r="F169" s="36" t="s">
        <v>166</v>
      </c>
      <c r="G169" s="5" t="s">
        <v>475</v>
      </c>
    </row>
    <row r="170" spans="1:7" ht="31.2" x14ac:dyDescent="0.3">
      <c r="A170" s="34">
        <v>44571</v>
      </c>
      <c r="B170" s="15">
        <v>2016</v>
      </c>
      <c r="C170" s="8" t="s">
        <v>356</v>
      </c>
      <c r="D170" s="8" t="s">
        <v>186</v>
      </c>
      <c r="E170" s="16" t="s">
        <v>244</v>
      </c>
      <c r="F170" s="36"/>
      <c r="G170" s="5" t="s">
        <v>439</v>
      </c>
    </row>
    <row r="171" spans="1:7" ht="31.2" x14ac:dyDescent="0.3">
      <c r="A171" s="34">
        <v>44571</v>
      </c>
      <c r="B171" s="15">
        <v>2016</v>
      </c>
      <c r="C171" s="8" t="s">
        <v>356</v>
      </c>
      <c r="D171" s="8" t="s">
        <v>186</v>
      </c>
      <c r="E171" s="16" t="s">
        <v>252</v>
      </c>
      <c r="F171" s="36"/>
      <c r="G171" s="5" t="s">
        <v>558</v>
      </c>
    </row>
    <row r="172" spans="1:7" ht="46.8" x14ac:dyDescent="0.3">
      <c r="A172" s="34">
        <v>44571</v>
      </c>
      <c r="B172" s="15">
        <v>2016</v>
      </c>
      <c r="C172" s="8" t="s">
        <v>356</v>
      </c>
      <c r="D172" s="8" t="s">
        <v>186</v>
      </c>
      <c r="E172" s="16" t="s">
        <v>253</v>
      </c>
      <c r="F172" s="36"/>
      <c r="G172" s="5" t="s">
        <v>467</v>
      </c>
    </row>
    <row r="173" spans="1:7" ht="31.2" x14ac:dyDescent="0.3">
      <c r="A173" s="34">
        <v>44571</v>
      </c>
      <c r="B173" s="15">
        <v>2017</v>
      </c>
      <c r="C173" s="8" t="s">
        <v>356</v>
      </c>
      <c r="D173" s="8" t="s">
        <v>185</v>
      </c>
      <c r="E173" s="16" t="s">
        <v>357</v>
      </c>
      <c r="F173" s="36"/>
      <c r="G173" s="5" t="s">
        <v>529</v>
      </c>
    </row>
    <row r="174" spans="1:7" ht="31.2" x14ac:dyDescent="0.3">
      <c r="A174" s="34">
        <v>44571</v>
      </c>
      <c r="B174" s="15">
        <v>2016</v>
      </c>
      <c r="C174" s="8" t="s">
        <v>356</v>
      </c>
      <c r="D174" s="8" t="s">
        <v>186</v>
      </c>
      <c r="E174" s="16" t="s">
        <v>254</v>
      </c>
      <c r="F174" s="36"/>
      <c r="G174" s="5" t="s">
        <v>488</v>
      </c>
    </row>
    <row r="175" spans="1:7" ht="31.2" x14ac:dyDescent="0.3">
      <c r="A175" s="34">
        <v>44571</v>
      </c>
      <c r="B175" s="15">
        <v>2016</v>
      </c>
      <c r="C175" s="8" t="s">
        <v>356</v>
      </c>
      <c r="D175" s="8" t="s">
        <v>186</v>
      </c>
      <c r="E175" s="16" t="s">
        <v>255</v>
      </c>
      <c r="F175" s="36"/>
      <c r="G175" s="5" t="s">
        <v>440</v>
      </c>
    </row>
    <row r="176" spans="1:7" ht="31.2" x14ac:dyDescent="0.3">
      <c r="A176" s="34">
        <v>44571</v>
      </c>
      <c r="B176" s="15">
        <v>2016</v>
      </c>
      <c r="C176" s="8" t="s">
        <v>356</v>
      </c>
      <c r="D176" s="8" t="s">
        <v>186</v>
      </c>
      <c r="E176" s="16" t="s">
        <v>256</v>
      </c>
      <c r="F176" s="36"/>
      <c r="G176" s="5" t="s">
        <v>489</v>
      </c>
    </row>
    <row r="177" spans="1:7" ht="31.2" x14ac:dyDescent="0.3">
      <c r="A177" s="34">
        <v>44571</v>
      </c>
      <c r="B177" s="15">
        <v>2017</v>
      </c>
      <c r="C177" s="8" t="s">
        <v>356</v>
      </c>
      <c r="D177" s="8" t="s">
        <v>185</v>
      </c>
      <c r="E177" s="16" t="s">
        <v>358</v>
      </c>
      <c r="F177" s="36"/>
      <c r="G177" s="5" t="s">
        <v>441</v>
      </c>
    </row>
    <row r="178" spans="1:7" ht="46.8" x14ac:dyDescent="0.3">
      <c r="A178" s="34">
        <v>44571</v>
      </c>
      <c r="B178" s="15">
        <v>2018</v>
      </c>
      <c r="C178" s="8" t="s">
        <v>356</v>
      </c>
      <c r="D178" s="8" t="s">
        <v>185</v>
      </c>
      <c r="E178" s="16" t="s">
        <v>359</v>
      </c>
      <c r="F178" s="36"/>
      <c r="G178" s="5" t="s">
        <v>441</v>
      </c>
    </row>
    <row r="179" spans="1:7" ht="31.2" x14ac:dyDescent="0.3">
      <c r="A179" s="34">
        <v>44571</v>
      </c>
      <c r="B179" s="15">
        <v>2016</v>
      </c>
      <c r="C179" s="8" t="s">
        <v>356</v>
      </c>
      <c r="D179" s="8" t="s">
        <v>186</v>
      </c>
      <c r="E179" s="16" t="s">
        <v>257</v>
      </c>
      <c r="F179" s="36"/>
      <c r="G179" s="5" t="s">
        <v>468</v>
      </c>
    </row>
    <row r="180" spans="1:7" ht="31.2" x14ac:dyDescent="0.3">
      <c r="A180" s="34">
        <v>44571</v>
      </c>
      <c r="B180" s="15">
        <v>2018</v>
      </c>
      <c r="C180" s="8" t="s">
        <v>356</v>
      </c>
      <c r="D180" s="8" t="s">
        <v>185</v>
      </c>
      <c r="E180" s="16" t="s">
        <v>258</v>
      </c>
      <c r="F180" s="36"/>
      <c r="G180" s="5" t="s">
        <v>438</v>
      </c>
    </row>
    <row r="181" spans="1:7" x14ac:dyDescent="0.3">
      <c r="A181" s="34">
        <v>44957</v>
      </c>
      <c r="B181" s="15">
        <v>2022</v>
      </c>
      <c r="C181" s="8" t="s">
        <v>356</v>
      </c>
      <c r="D181" s="8" t="s">
        <v>194</v>
      </c>
      <c r="E181" s="16" t="s">
        <v>259</v>
      </c>
      <c r="F181" s="36"/>
      <c r="G181" s="5"/>
    </row>
    <row r="182" spans="1:7" ht="46.8" x14ac:dyDescent="0.3">
      <c r="A182" s="34">
        <v>44571</v>
      </c>
      <c r="B182" s="15">
        <v>2016</v>
      </c>
      <c r="C182" s="8" t="s">
        <v>356</v>
      </c>
      <c r="D182" s="8" t="s">
        <v>186</v>
      </c>
      <c r="E182" s="16" t="s">
        <v>260</v>
      </c>
      <c r="F182" s="36"/>
      <c r="G182" s="5" t="s">
        <v>469</v>
      </c>
    </row>
    <row r="183" spans="1:7" ht="31.2" x14ac:dyDescent="0.3">
      <c r="A183" s="34">
        <v>44571</v>
      </c>
      <c r="B183" s="15">
        <v>2015</v>
      </c>
      <c r="C183" s="8" t="s">
        <v>356</v>
      </c>
      <c r="D183" s="8" t="s">
        <v>185</v>
      </c>
      <c r="E183" s="16" t="s">
        <v>261</v>
      </c>
      <c r="F183" s="36"/>
      <c r="G183" s="5" t="s">
        <v>463</v>
      </c>
    </row>
    <row r="184" spans="1:7" ht="31.2" x14ac:dyDescent="0.3">
      <c r="A184" s="34">
        <v>44571</v>
      </c>
      <c r="B184" s="15">
        <v>2020</v>
      </c>
      <c r="C184" s="8" t="s">
        <v>356</v>
      </c>
      <c r="D184" s="8" t="s">
        <v>185</v>
      </c>
      <c r="E184" s="16" t="s">
        <v>262</v>
      </c>
      <c r="F184" s="36"/>
      <c r="G184" s="5" t="s">
        <v>442</v>
      </c>
    </row>
    <row r="185" spans="1:7" ht="31.2" x14ac:dyDescent="0.3">
      <c r="A185" s="34">
        <v>44571</v>
      </c>
      <c r="B185" s="15">
        <v>2016</v>
      </c>
      <c r="C185" s="8" t="s">
        <v>356</v>
      </c>
      <c r="D185" s="8" t="s">
        <v>186</v>
      </c>
      <c r="E185" s="16" t="s">
        <v>263</v>
      </c>
      <c r="F185" s="36"/>
      <c r="G185" s="5" t="s">
        <v>443</v>
      </c>
    </row>
    <row r="186" spans="1:7" x14ac:dyDescent="0.3">
      <c r="A186" s="34">
        <v>44571</v>
      </c>
      <c r="B186" s="15">
        <v>2017</v>
      </c>
      <c r="C186" s="8" t="s">
        <v>356</v>
      </c>
      <c r="D186" s="8" t="s">
        <v>185</v>
      </c>
      <c r="E186" s="16" t="s">
        <v>264</v>
      </c>
      <c r="F186" s="36"/>
      <c r="G186" s="5" t="s">
        <v>559</v>
      </c>
    </row>
    <row r="187" spans="1:7" ht="31.2" x14ac:dyDescent="0.3">
      <c r="A187" s="34">
        <v>44571</v>
      </c>
      <c r="B187" s="15">
        <v>2017</v>
      </c>
      <c r="C187" s="8" t="s">
        <v>356</v>
      </c>
      <c r="D187" s="8" t="s">
        <v>185</v>
      </c>
      <c r="E187" s="16" t="s">
        <v>265</v>
      </c>
      <c r="F187" s="36"/>
      <c r="G187" s="5" t="s">
        <v>442</v>
      </c>
    </row>
    <row r="188" spans="1:7" ht="31.2" x14ac:dyDescent="0.3">
      <c r="A188" s="34">
        <v>44571</v>
      </c>
      <c r="B188" s="15">
        <v>2019</v>
      </c>
      <c r="C188" s="8" t="s">
        <v>356</v>
      </c>
      <c r="D188" s="8" t="s">
        <v>185</v>
      </c>
      <c r="E188" s="16" t="s">
        <v>563</v>
      </c>
      <c r="F188" s="36"/>
      <c r="G188" s="5" t="s">
        <v>538</v>
      </c>
    </row>
    <row r="189" spans="1:7" x14ac:dyDescent="0.3">
      <c r="A189" s="34">
        <v>44571</v>
      </c>
      <c r="B189" s="15">
        <v>2016</v>
      </c>
      <c r="C189" s="8" t="s">
        <v>356</v>
      </c>
      <c r="D189" s="8" t="s">
        <v>186</v>
      </c>
      <c r="E189" s="16" t="s">
        <v>266</v>
      </c>
      <c r="F189" s="36"/>
      <c r="G189" s="5" t="s">
        <v>560</v>
      </c>
    </row>
    <row r="190" spans="1:7" ht="31.2" x14ac:dyDescent="0.3">
      <c r="A190" s="34">
        <v>44571</v>
      </c>
      <c r="B190" s="15">
        <v>2017</v>
      </c>
      <c r="C190" s="8" t="s">
        <v>356</v>
      </c>
      <c r="D190" s="8" t="s">
        <v>185</v>
      </c>
      <c r="E190" s="16" t="s">
        <v>569</v>
      </c>
      <c r="F190" s="36"/>
      <c r="G190" s="5" t="s">
        <v>561</v>
      </c>
    </row>
    <row r="191" spans="1:7" ht="31.2" x14ac:dyDescent="0.3">
      <c r="A191" s="34">
        <v>44571</v>
      </c>
      <c r="B191" s="15">
        <v>2016</v>
      </c>
      <c r="C191" s="8" t="s">
        <v>356</v>
      </c>
      <c r="D191" s="8" t="s">
        <v>186</v>
      </c>
      <c r="E191" s="16" t="s">
        <v>564</v>
      </c>
      <c r="F191" s="36"/>
      <c r="G191" s="5" t="s">
        <v>490</v>
      </c>
    </row>
    <row r="192" spans="1:7" ht="31.2" x14ac:dyDescent="0.3">
      <c r="A192" s="34">
        <v>44957</v>
      </c>
      <c r="B192" s="15">
        <v>2022</v>
      </c>
      <c r="C192" s="8" t="s">
        <v>356</v>
      </c>
      <c r="D192" s="8" t="s">
        <v>193</v>
      </c>
      <c r="E192" s="16" t="s">
        <v>565</v>
      </c>
      <c r="F192" s="36"/>
      <c r="G192" s="5" t="s">
        <v>444</v>
      </c>
    </row>
    <row r="193" spans="1:7" ht="31.2" x14ac:dyDescent="0.3">
      <c r="A193" s="34">
        <v>44571</v>
      </c>
      <c r="B193" s="15">
        <v>2016</v>
      </c>
      <c r="C193" s="8" t="s">
        <v>356</v>
      </c>
      <c r="D193" s="8" t="s">
        <v>186</v>
      </c>
      <c r="E193" s="16" t="s">
        <v>566</v>
      </c>
      <c r="F193" s="36"/>
      <c r="G193" s="5" t="s">
        <v>445</v>
      </c>
    </row>
    <row r="194" spans="1:7" ht="31.2" x14ac:dyDescent="0.3">
      <c r="A194" s="34">
        <v>44571</v>
      </c>
      <c r="B194" s="15">
        <v>2016</v>
      </c>
      <c r="C194" s="8" t="s">
        <v>356</v>
      </c>
      <c r="D194" s="8" t="s">
        <v>186</v>
      </c>
      <c r="E194" s="16" t="s">
        <v>567</v>
      </c>
      <c r="F194" s="36"/>
      <c r="G194" s="5" t="s">
        <v>470</v>
      </c>
    </row>
    <row r="195" spans="1:7" ht="46.8" x14ac:dyDescent="0.3">
      <c r="A195" s="34">
        <v>44571</v>
      </c>
      <c r="B195" s="15">
        <v>2016</v>
      </c>
      <c r="C195" s="8" t="s">
        <v>356</v>
      </c>
      <c r="D195" s="8" t="s">
        <v>186</v>
      </c>
      <c r="E195" s="16" t="s">
        <v>568</v>
      </c>
      <c r="F195" s="36"/>
      <c r="G195" s="5" t="s">
        <v>471</v>
      </c>
    </row>
  </sheetData>
  <autoFilter ref="A1:G195" xr:uid="{C31D65A4-2195-4690-80CA-BE847B86FE42}">
    <sortState xmlns:xlrd2="http://schemas.microsoft.com/office/spreadsheetml/2017/richdata2" ref="A2:G195">
      <sortCondition ref="C1:C182"/>
    </sortState>
  </autoFilter>
  <sortState xmlns:xlrd2="http://schemas.microsoft.com/office/spreadsheetml/2017/richdata2" ref="A2:G182">
    <sortCondition ref="C2:C182"/>
    <sortCondition descending="1" ref="B2:B182"/>
  </sortState>
  <phoneticPr fontId="14" type="noConversion"/>
  <pageMargins left="0.7" right="0.7" top="0.75" bottom="0.75" header="0.3" footer="0.3"/>
  <pageSetup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2363A-0F1E-4277-A175-626932AD15B4}">
  <dimension ref="A1:Q74"/>
  <sheetViews>
    <sheetView zoomScale="80" zoomScaleNormal="80" workbookViewId="0">
      <selection activeCell="H16" sqref="H16"/>
    </sheetView>
  </sheetViews>
  <sheetFormatPr defaultRowHeight="14.4" x14ac:dyDescent="0.3"/>
  <cols>
    <col min="1" max="1" width="8.88671875" customWidth="1"/>
    <col min="2" max="2" width="35.5546875" customWidth="1"/>
    <col min="3" max="3" width="15.33203125" customWidth="1"/>
    <col min="5" max="5" width="14" customWidth="1"/>
    <col min="6" max="6" width="18.6640625" customWidth="1"/>
    <col min="11" max="11" width="21" customWidth="1"/>
    <col min="12" max="12" width="14.109375" customWidth="1"/>
    <col min="13" max="13" width="15.44140625" customWidth="1"/>
    <col min="14" max="14" width="15" customWidth="1"/>
    <col min="15" max="15" width="19.33203125" customWidth="1"/>
  </cols>
  <sheetData>
    <row r="1" spans="1:16" x14ac:dyDescent="0.3">
      <c r="A1" s="51" t="s">
        <v>398</v>
      </c>
      <c r="B1" s="21"/>
      <c r="C1" s="52" t="s">
        <v>355</v>
      </c>
      <c r="D1" s="52" t="s">
        <v>187</v>
      </c>
      <c r="E1" s="52" t="s">
        <v>360</v>
      </c>
      <c r="F1" s="52" t="s">
        <v>391</v>
      </c>
      <c r="G1" s="52" t="s">
        <v>188</v>
      </c>
      <c r="J1" s="51" t="s">
        <v>189</v>
      </c>
      <c r="K1" s="51"/>
      <c r="L1" s="52" t="s">
        <v>355</v>
      </c>
      <c r="M1" s="52" t="s">
        <v>352</v>
      </c>
      <c r="N1" s="52" t="s">
        <v>356</v>
      </c>
      <c r="O1" s="52" t="s">
        <v>361</v>
      </c>
      <c r="P1" s="52" t="s">
        <v>188</v>
      </c>
    </row>
    <row r="2" spans="1:16" x14ac:dyDescent="0.3">
      <c r="B2" s="21" t="s">
        <v>535</v>
      </c>
      <c r="C2" s="21">
        <f>COUNTIFS(Publications!G:G,"*"&amp;B2&amp;"*",Publications!C:C,"Journal article")</f>
        <v>4</v>
      </c>
      <c r="D2" s="21">
        <f>COUNTIFS(Publications!$G:$G,"*"&amp;$B2&amp;"*",Publications!$C:$C,"ERS publication")</f>
        <v>0</v>
      </c>
      <c r="E2" s="21">
        <f>COUNTIFS(Publications!$G:$G,"*"&amp;$B2&amp;"*",Publications!$C:$C,"Working papers")</f>
        <v>0</v>
      </c>
      <c r="F2" s="21">
        <f>COUNTIFS(Publications!$G:$G,"*"&amp;$B2&amp;"*",Publications!$C:$C,"Thesis and dissertation")</f>
        <v>0</v>
      </c>
      <c r="G2" s="21">
        <f t="shared" ref="G2:G20" si="0">SUM(C2:F2)</f>
        <v>4</v>
      </c>
      <c r="K2" s="53">
        <v>2014</v>
      </c>
      <c r="L2" s="21">
        <f>COUNTIFS(Publications!$B:$B,'Summary Statistics'!$K2,Publications!$C:$C,"Journal article")</f>
        <v>1</v>
      </c>
      <c r="M2" s="21">
        <f>COUNTIFS(Publications!$B:$B,'Summary Statistics'!$K2,Publications!$C:$C,"ERS publication")</f>
        <v>0</v>
      </c>
      <c r="N2" s="21">
        <f>COUNTIFS(Publications!$B:$B,'Summary Statistics'!$K2,Publications!$C:$C,"Working papers")</f>
        <v>0</v>
      </c>
      <c r="O2" s="21">
        <f>COUNTIFS(Publications!$B:$B,'Summary Statistics'!$K2,Publications!$C:$C,"Thesis and dissertation")</f>
        <v>0</v>
      </c>
      <c r="P2" s="21">
        <f>SUM(L2:O2)</f>
        <v>1</v>
      </c>
    </row>
    <row r="3" spans="1:16" x14ac:dyDescent="0.3">
      <c r="B3" s="21" t="s">
        <v>509</v>
      </c>
      <c r="C3" s="21">
        <f>COUNTIFS(Publications!G:G,"*"&amp;B3&amp;"*",Publications!C:C,"Journal article")</f>
        <v>5</v>
      </c>
      <c r="D3" s="21">
        <f>COUNTIFS(Publications!$G:$G,"*"&amp;$B3&amp;"*",Publications!$C:$C,"ERS publication")</f>
        <v>0</v>
      </c>
      <c r="E3" s="21">
        <f>COUNTIFS(Publications!$G:$G,"*"&amp;$B3&amp;"*",Publications!$C:$C,"Working papers")</f>
        <v>0</v>
      </c>
      <c r="F3" s="21">
        <f>COUNTIFS(Publications!$G:$G,"*"&amp;$B3&amp;"*",Publications!$C:$C,"Thesis and dissertation")</f>
        <v>0</v>
      </c>
      <c r="G3" s="21">
        <f t="shared" si="0"/>
        <v>5</v>
      </c>
      <c r="K3" s="53">
        <v>2015</v>
      </c>
      <c r="L3" s="21">
        <f>COUNTIFS(Publications!$B:$B,'Summary Statistics'!$K3,Publications!$C:$C,"Journal article")</f>
        <v>0</v>
      </c>
      <c r="M3" s="21">
        <f>COUNTIFS(Publications!$B:$B,'Summary Statistics'!$K3,Publications!$C:$C,"ERS publication")</f>
        <v>2</v>
      </c>
      <c r="N3" s="21">
        <f>COUNTIFS(Publications!$B:$B,'Summary Statistics'!$K3,Publications!$C:$C,"Working papers")</f>
        <v>1</v>
      </c>
      <c r="O3" s="21">
        <f>COUNTIFS(Publications!$B:$B,'Summary Statistics'!$K3,Publications!$C:$C,"Thesis and dissertation")</f>
        <v>1</v>
      </c>
      <c r="P3" s="21">
        <f t="shared" ref="P3:P10" si="1">SUM(L3:O3)</f>
        <v>4</v>
      </c>
    </row>
    <row r="4" spans="1:16" x14ac:dyDescent="0.3">
      <c r="B4" s="21" t="s">
        <v>476</v>
      </c>
      <c r="C4" s="21">
        <f>COUNTIFS(Publications!G:G,"*"&amp;B4&amp;"*",Publications!C:C,"Journal article")</f>
        <v>4</v>
      </c>
      <c r="D4" s="21">
        <f>COUNTIFS(Publications!$G:$G,"*"&amp;$B4&amp;"*",Publications!$C:$C,"ERS publication")</f>
        <v>0</v>
      </c>
      <c r="E4" s="21">
        <f>COUNTIFS(Publications!$G:$G,"*"&amp;$B4&amp;"*",Publications!$C:$C,"Working papers")</f>
        <v>0</v>
      </c>
      <c r="F4" s="21">
        <f>COUNTIFS(Publications!$G:$G,"*"&amp;$B4&amp;"*",Publications!$C:$C,"Thesis and dissertation")</f>
        <v>1</v>
      </c>
      <c r="G4" s="21">
        <f t="shared" si="0"/>
        <v>5</v>
      </c>
      <c r="K4" s="53">
        <v>2016</v>
      </c>
      <c r="L4" s="21">
        <f>COUNTIFS(Publications!$B:$B,'Summary Statistics'!$K4,Publications!$C:$C,"Journal article")</f>
        <v>5</v>
      </c>
      <c r="M4" s="21">
        <f>COUNTIFS(Publications!$B:$B,'Summary Statistics'!$K4,Publications!$C:$C,"ERS publication")</f>
        <v>7</v>
      </c>
      <c r="N4" s="21">
        <f>COUNTIFS(Publications!$B:$B,'Summary Statistics'!$K4,Publications!$C:$C,"Working papers")</f>
        <v>14</v>
      </c>
      <c r="O4" s="21">
        <f>COUNTIFS(Publications!$B:$B,'Summary Statistics'!$K4,Publications!$C:$C,"Thesis and dissertation")</f>
        <v>1</v>
      </c>
      <c r="P4" s="21">
        <f t="shared" si="1"/>
        <v>27</v>
      </c>
    </row>
    <row r="5" spans="1:16" x14ac:dyDescent="0.3">
      <c r="B5" s="21" t="s">
        <v>495</v>
      </c>
      <c r="C5" s="21">
        <f>COUNTIFS(Publications!G:G,"*"&amp;B5&amp;"*",Publications!C:C,"Journal article")</f>
        <v>5</v>
      </c>
      <c r="D5" s="21">
        <f>COUNTIFS(Publications!$G:$G,"*"&amp;$B5&amp;"*",Publications!$C:$C,"ERS publication")</f>
        <v>0</v>
      </c>
      <c r="E5" s="21">
        <f>COUNTIFS(Publications!$G:$G,"*"&amp;$B5&amp;"*",Publications!$C:$C,"Working papers")</f>
        <v>0</v>
      </c>
      <c r="F5" s="21">
        <f>COUNTIFS(Publications!$G:$G,"*"&amp;$B5&amp;"*",Publications!$C:$C,"Thesis and dissertation")</f>
        <v>1</v>
      </c>
      <c r="G5" s="21">
        <f t="shared" si="0"/>
        <v>6</v>
      </c>
      <c r="K5" s="53">
        <v>2017</v>
      </c>
      <c r="L5" s="21">
        <f>COUNTIFS(Publications!$B:$B,'Summary Statistics'!$K5,Publications!$C:$C,"Journal article")</f>
        <v>12</v>
      </c>
      <c r="M5" s="21">
        <f>COUNTIFS(Publications!$B:$B,'Summary Statistics'!$K5,Publications!$C:$C,"ERS publication")</f>
        <v>8</v>
      </c>
      <c r="N5" s="21">
        <f>COUNTIFS(Publications!$B:$B,'Summary Statistics'!$K5,Publications!$C:$C,"Working papers")</f>
        <v>5</v>
      </c>
      <c r="O5" s="21">
        <f>COUNTIFS(Publications!$B:$B,'Summary Statistics'!$K5,Publications!$C:$C,"Thesis and dissertation")</f>
        <v>5</v>
      </c>
      <c r="P5" s="21">
        <f t="shared" si="1"/>
        <v>30</v>
      </c>
    </row>
    <row r="6" spans="1:16" x14ac:dyDescent="0.3">
      <c r="B6" s="21" t="s">
        <v>539</v>
      </c>
      <c r="C6" s="21">
        <f>COUNTIFS(Publications!G:G,"*"&amp;B6&amp;"*",Publications!C:C,"Journal article")</f>
        <v>3</v>
      </c>
      <c r="D6" s="21">
        <f>COUNTIFS(Publications!$G:$G,"*"&amp;$B6&amp;"*",Publications!$C:$C,"ERS publication")</f>
        <v>0</v>
      </c>
      <c r="E6" s="21">
        <f>COUNTIFS(Publications!$G:$G,"*"&amp;$B6&amp;"*",Publications!$C:$C,"Working papers")</f>
        <v>2</v>
      </c>
      <c r="F6" s="21">
        <f>COUNTIFS(Publications!$G:$G,"*"&amp;$B6&amp;"*",Publications!$C:$C,"Thesis and dissertation")</f>
        <v>0</v>
      </c>
      <c r="G6" s="21">
        <f t="shared" si="0"/>
        <v>5</v>
      </c>
      <c r="K6" s="53">
        <v>2018</v>
      </c>
      <c r="L6" s="21">
        <f>COUNTIFS(Publications!$B:$B,'Summary Statistics'!$K6,Publications!$C:$C,"Journal article")</f>
        <v>12</v>
      </c>
      <c r="M6" s="21">
        <f>COUNTIFS(Publications!$B:$B,'Summary Statistics'!$K6,Publications!$C:$C,"ERS publication")</f>
        <v>9</v>
      </c>
      <c r="N6" s="21">
        <f>COUNTIFS(Publications!$B:$B,'Summary Statistics'!$K6,Publications!$C:$C,"Working papers")</f>
        <v>2</v>
      </c>
      <c r="O6" s="21">
        <f>COUNTIFS(Publications!$B:$B,'Summary Statistics'!$K6,Publications!$C:$C,"Thesis and dissertation")</f>
        <v>6</v>
      </c>
      <c r="P6" s="21">
        <f t="shared" si="1"/>
        <v>29</v>
      </c>
    </row>
    <row r="7" spans="1:16" x14ac:dyDescent="0.3">
      <c r="B7" s="21" t="s">
        <v>530</v>
      </c>
      <c r="C7" s="21">
        <f>COUNTIFS(Publications!G:G,"*"&amp;B7&amp;"*",Publications!C:C,"Journal article")</f>
        <v>4</v>
      </c>
      <c r="D7" s="21">
        <f>COUNTIFS(Publications!$G:$G,"*"&amp;$B7&amp;"*",Publications!$C:$C,"ERS publication")</f>
        <v>2</v>
      </c>
      <c r="E7" s="21">
        <f>COUNTIFS(Publications!$G:$G,"*"&amp;$B7&amp;"*",Publications!$C:$C,"Working papers")</f>
        <v>1</v>
      </c>
      <c r="F7" s="21">
        <f>COUNTIFS(Publications!$G:$G,"*"&amp;$B7&amp;"*",Publications!$C:$C,"Thesis and dissertation")</f>
        <v>1</v>
      </c>
      <c r="G7" s="21">
        <f t="shared" si="0"/>
        <v>8</v>
      </c>
      <c r="K7" s="53">
        <v>2019</v>
      </c>
      <c r="L7" s="21">
        <f>COUNTIFS(Publications!$B:$B,'Summary Statistics'!$K7,Publications!$C:$C,"Journal article")</f>
        <v>15</v>
      </c>
      <c r="M7" s="21">
        <f>COUNTIFS(Publications!$B:$B,'Summary Statistics'!$K7,Publications!$C:$C,"ERS publication")</f>
        <v>2</v>
      </c>
      <c r="N7" s="21">
        <f>COUNTIFS(Publications!$B:$B,'Summary Statistics'!$K7,Publications!$C:$C,"Working papers")</f>
        <v>1</v>
      </c>
      <c r="O7" s="21">
        <f>COUNTIFS(Publications!$B:$B,'Summary Statistics'!$K7,Publications!$C:$C,"Thesis and dissertation")</f>
        <v>10</v>
      </c>
      <c r="P7" s="21">
        <f t="shared" si="1"/>
        <v>28</v>
      </c>
    </row>
    <row r="8" spans="1:16" x14ac:dyDescent="0.3">
      <c r="B8" s="21" t="s">
        <v>562</v>
      </c>
      <c r="C8" s="21">
        <f>COUNTIFS(Publications!G:G,"*"&amp;B8&amp;"*",Publications!C:C,"Journal article")</f>
        <v>4</v>
      </c>
      <c r="D8" s="21">
        <f>COUNTIFS(Publications!$G:$G,"*"&amp;$B8&amp;"*",Publications!$C:$C,"ERS publication")</f>
        <v>0</v>
      </c>
      <c r="E8" s="21">
        <f>COUNTIFS(Publications!$G:$G,"*"&amp;$B8&amp;"*",Publications!$C:$C,"Working papers")</f>
        <v>4</v>
      </c>
      <c r="F8" s="21">
        <f>COUNTIFS(Publications!$G:$G,"*"&amp;$B8&amp;"*",Publications!$C:$C,"Thesis and dissertation")</f>
        <v>1</v>
      </c>
      <c r="G8" s="21">
        <f t="shared" si="0"/>
        <v>9</v>
      </c>
      <c r="K8" s="53">
        <v>2020</v>
      </c>
      <c r="L8" s="21">
        <f>COUNTIFS(Publications!$B:$B,'Summary Statistics'!$K8,Publications!$C:$C,"Journal article")</f>
        <v>20</v>
      </c>
      <c r="M8" s="21">
        <f>COUNTIFS(Publications!$B:$B,'Summary Statistics'!$K8,Publications!$C:$C,"ERS publication")</f>
        <v>1</v>
      </c>
      <c r="N8" s="21">
        <f>COUNTIFS(Publications!$B:$B,'Summary Statistics'!$K8,Publications!$C:$C,"Working papers")</f>
        <v>1</v>
      </c>
      <c r="O8" s="21">
        <f>COUNTIFS(Publications!$B:$B,'Summary Statistics'!$K8,Publications!$C:$C,"Thesis and dissertation")</f>
        <v>8</v>
      </c>
      <c r="P8" s="21">
        <f t="shared" si="1"/>
        <v>30</v>
      </c>
    </row>
    <row r="9" spans="1:16" x14ac:dyDescent="0.3">
      <c r="B9" s="21" t="s">
        <v>552</v>
      </c>
      <c r="C9" s="21">
        <f>COUNTIFS(Publications!G:G,"*"&amp;B9&amp;"*",Publications!C:C,"Journal article")</f>
        <v>7</v>
      </c>
      <c r="D9" s="21">
        <f>COUNTIFS(Publications!$G:$G,"*"&amp;$B9&amp;"*",Publications!$C:$C,"ERS publication")</f>
        <v>4</v>
      </c>
      <c r="E9" s="21">
        <f>COUNTIFS(Publications!$G:$G,"*"&amp;$B9&amp;"*",Publications!$C:$C,"Working papers")</f>
        <v>0</v>
      </c>
      <c r="F9" s="21">
        <f>COUNTIFS(Publications!$G:$G,"*"&amp;$B9&amp;"*",Publications!$C:$C,"Thesis and dissertation")</f>
        <v>2</v>
      </c>
      <c r="G9" s="21">
        <f t="shared" si="0"/>
        <v>13</v>
      </c>
      <c r="K9" s="53">
        <v>2021</v>
      </c>
      <c r="L9" s="21">
        <f>COUNTIFS(Publications!$B:$B,'Summary Statistics'!$K9,Publications!$C:$C,"Journal article")</f>
        <v>22</v>
      </c>
      <c r="M9" s="21">
        <f>COUNTIFS(Publications!$B:$B,'Summary Statistics'!$K9,Publications!$C:$C,"ERS publication")</f>
        <v>1</v>
      </c>
      <c r="N9" s="21">
        <f>COUNTIFS(Publications!$B:$B,'Summary Statistics'!$K9,Publications!$C:$C,"Working papers")</f>
        <v>0</v>
      </c>
      <c r="O9" s="21">
        <f>COUNTIFS(Publications!$B:$B,'Summary Statistics'!$K9,Publications!$C:$C,"Thesis and dissertation")</f>
        <v>0</v>
      </c>
      <c r="P9" s="21">
        <f t="shared" si="1"/>
        <v>23</v>
      </c>
    </row>
    <row r="10" spans="1:16" x14ac:dyDescent="0.3">
      <c r="B10" s="21" t="s">
        <v>500</v>
      </c>
      <c r="C10" s="21">
        <f>COUNTIFS(Publications!G:G,"*"&amp;B10&amp;"*",Publications!C:C,"Journal article")</f>
        <v>10</v>
      </c>
      <c r="D10" s="21">
        <f>COUNTIFS(Publications!$G:$G,"*"&amp;$B10&amp;"*",Publications!$C:$C,"ERS publication")</f>
        <v>4</v>
      </c>
      <c r="E10" s="21">
        <f>COUNTIFS(Publications!$G:$G,"*"&amp;$B10&amp;"*",Publications!$C:$C,"Working papers")</f>
        <v>0</v>
      </c>
      <c r="F10" s="21">
        <f>COUNTIFS(Publications!$G:$G,"*"&amp;$B10&amp;"*",Publications!$C:$C,"Thesis and dissertation")</f>
        <v>0</v>
      </c>
      <c r="G10" s="21">
        <f t="shared" si="0"/>
        <v>14</v>
      </c>
      <c r="K10" s="53">
        <v>2022</v>
      </c>
      <c r="L10" s="21">
        <f>COUNTIFS(Publications!$B:$B,'Summary Statistics'!$K10,Publications!$C:$C,"Journal article")</f>
        <v>15</v>
      </c>
      <c r="M10" s="21">
        <f>COUNTIFS(Publications!$B:$B,'Summary Statistics'!$K10,Publications!$C:$C,"ERS publication")</f>
        <v>0</v>
      </c>
      <c r="N10" s="21">
        <f>COUNTIFS(Publications!$B:$B,'Summary Statistics'!$K10,Publications!$C:$C,"Working papers")</f>
        <v>2</v>
      </c>
      <c r="O10" s="21">
        <f>COUNTIFS(Publications!$B:$B,'Summary Statistics'!$K10,Publications!$C:$C,"Thesis and dissertation")</f>
        <v>5</v>
      </c>
      <c r="P10" s="21">
        <f t="shared" si="1"/>
        <v>22</v>
      </c>
    </row>
    <row r="11" spans="1:16" x14ac:dyDescent="0.3">
      <c r="B11" s="21" t="s">
        <v>78</v>
      </c>
      <c r="C11" s="21">
        <f>COUNTIFS(Publications!G:G,"*"&amp;B11&amp;"*",Publications!C:C,"Journal article")</f>
        <v>9</v>
      </c>
      <c r="D11" s="21">
        <f>COUNTIFS(Publications!$G:$G,"*"&amp;$B11&amp;"*",Publications!$C:$C,"ERS publication")</f>
        <v>5</v>
      </c>
      <c r="E11" s="21">
        <f>COUNTIFS(Publications!$G:$G,"*"&amp;$B11&amp;"*",Publications!$C:$C,"Working papers")</f>
        <v>0</v>
      </c>
      <c r="F11" s="21">
        <f>COUNTIFS(Publications!$G:$G,"*"&amp;$B11&amp;"*",Publications!$C:$C,"Thesis and dissertation")</f>
        <v>0</v>
      </c>
      <c r="G11" s="21">
        <f t="shared" si="0"/>
        <v>14</v>
      </c>
      <c r="K11" s="3"/>
    </row>
    <row r="12" spans="1:16" x14ac:dyDescent="0.3">
      <c r="B12" s="21" t="s">
        <v>416</v>
      </c>
      <c r="C12" s="21">
        <f>COUNTIFS(Publications!G:G,"*"&amp;B12&amp;"*",Publications!C:C,"Journal article")</f>
        <v>7</v>
      </c>
      <c r="D12" s="21">
        <f>COUNTIFS(Publications!$G:$G,"*"&amp;$B12&amp;"*",Publications!$C:$C,"ERS publication")</f>
        <v>2</v>
      </c>
      <c r="E12" s="21">
        <f>COUNTIFS(Publications!$G:$G,"*"&amp;$B12&amp;"*",Publications!$C:$C,"Working papers")</f>
        <v>1</v>
      </c>
      <c r="F12" s="21">
        <f>COUNTIFS(Publications!$G:$G,"*"&amp;$B12&amp;"*",Publications!$C:$C,"Thesis and dissertation")</f>
        <v>6</v>
      </c>
      <c r="G12" s="21">
        <f t="shared" si="0"/>
        <v>16</v>
      </c>
      <c r="K12" s="3"/>
    </row>
    <row r="13" spans="1:16" x14ac:dyDescent="0.3">
      <c r="B13" s="21" t="s">
        <v>491</v>
      </c>
      <c r="C13" s="21">
        <f>COUNTIFS(Publications!G:G,"*"&amp;B13&amp;"*",Publications!C:C,"Journal article")</f>
        <v>10</v>
      </c>
      <c r="D13" s="21">
        <f>COUNTIFS(Publications!$G:$G,"*"&amp;$B13&amp;"*",Publications!$C:$C,"ERS publication")</f>
        <v>4</v>
      </c>
      <c r="E13" s="21">
        <f>COUNTIFS(Publications!$G:$G,"*"&amp;$B13&amp;"*",Publications!$C:$C,"Working papers")</f>
        <v>5</v>
      </c>
      <c r="F13" s="21">
        <f>COUNTIFS(Publications!$G:$G,"*"&amp;$B13&amp;"*",Publications!$C:$C,"Thesis and dissertation")</f>
        <v>0</v>
      </c>
      <c r="G13" s="21">
        <f t="shared" si="0"/>
        <v>19</v>
      </c>
      <c r="J13" s="54" t="s">
        <v>17</v>
      </c>
      <c r="K13" s="21"/>
      <c r="L13" s="52" t="s">
        <v>190</v>
      </c>
    </row>
    <row r="14" spans="1:16" x14ac:dyDescent="0.3">
      <c r="B14" s="21" t="s">
        <v>523</v>
      </c>
      <c r="C14" s="21">
        <f>COUNTIFS(Publications!G:G,"*"&amp;B14&amp;"*",Publications!C:C,"Journal article")</f>
        <v>14</v>
      </c>
      <c r="D14" s="21">
        <f>COUNTIFS(Publications!$G:$G,"*"&amp;$B14&amp;"*",Publications!$C:$C,"ERS publication")</f>
        <v>5</v>
      </c>
      <c r="E14" s="21">
        <f>COUNTIFS(Publications!$G:$G,"*"&amp;$B14&amp;"*",Publications!$C:$C,"Working papers")</f>
        <v>0</v>
      </c>
      <c r="F14" s="21">
        <f>COUNTIFS(Publications!$G:$G,"*"&amp;$B14&amp;"*",Publications!$C:$C,"Thesis and dissertation")</f>
        <v>1</v>
      </c>
      <c r="G14" s="21">
        <f t="shared" si="0"/>
        <v>20</v>
      </c>
      <c r="K14" s="21" t="s">
        <v>352</v>
      </c>
      <c r="L14" s="21">
        <f>COUNTIF(Publications!C:C,"ERS publication")</f>
        <v>30</v>
      </c>
    </row>
    <row r="15" spans="1:16" x14ac:dyDescent="0.3">
      <c r="B15" s="21" t="s">
        <v>419</v>
      </c>
      <c r="C15" s="21">
        <f>COUNTIFS(Publications!G:G,"*"&amp;B15&amp;"*",Publications!C:C,"Journal article")</f>
        <v>13</v>
      </c>
      <c r="D15" s="21">
        <f>COUNTIFS(Publications!$G:$G,"*"&amp;$B15&amp;"*",Publications!$C:$C,"ERS publication")</f>
        <v>1</v>
      </c>
      <c r="E15" s="21">
        <f>COUNTIFS(Publications!$G:$G,"*"&amp;$B15&amp;"*",Publications!$C:$C,"Working papers")</f>
        <v>6</v>
      </c>
      <c r="F15" s="21">
        <f>COUNTIFS(Publications!$G:$G,"*"&amp;$B15&amp;"*",Publications!$C:$C,"Thesis and dissertation")</f>
        <v>1</v>
      </c>
      <c r="G15" s="21">
        <f t="shared" si="0"/>
        <v>21</v>
      </c>
      <c r="K15" s="21" t="s">
        <v>355</v>
      </c>
      <c r="L15" s="21">
        <f>COUNTIF(Publications!C:C,"Journal article")</f>
        <v>102</v>
      </c>
    </row>
    <row r="16" spans="1:16" x14ac:dyDescent="0.3">
      <c r="B16" s="21" t="s">
        <v>191</v>
      </c>
      <c r="C16" s="21">
        <f>COUNTIFS(Publications!G:G,"*"&amp;B16&amp;"*",Publications!C:C,"Journal article")</f>
        <v>19</v>
      </c>
      <c r="D16" s="21">
        <f>COUNTIFS(Publications!$G:$G,"*"&amp;$B16&amp;"*",Publications!$C:$C,"ERS publication")</f>
        <v>5</v>
      </c>
      <c r="E16" s="21">
        <f>COUNTIFS(Publications!$G:$G,"*"&amp;$B16&amp;"*",Publications!$C:$C,"Working papers")</f>
        <v>3</v>
      </c>
      <c r="F16" s="21">
        <f>COUNTIFS(Publications!$G:$G,"*"&amp;$B16&amp;"*",Publications!$C:$C,"Thesis and dissertation")</f>
        <v>5</v>
      </c>
      <c r="G16" s="21">
        <f t="shared" si="0"/>
        <v>32</v>
      </c>
      <c r="K16" s="21" t="s">
        <v>356</v>
      </c>
      <c r="L16" s="21">
        <f>COUNTIF(Publications!C:C,'Summary Statistics'!K16)</f>
        <v>26</v>
      </c>
    </row>
    <row r="17" spans="1:12" x14ac:dyDescent="0.3">
      <c r="B17" s="21" t="s">
        <v>472</v>
      </c>
      <c r="C17" s="21">
        <f>COUNTIFS(Publications!G:G,"*"&amp;B17&amp;"*",Publications!C:C,"Journal article")</f>
        <v>18</v>
      </c>
      <c r="D17" s="21">
        <f>COUNTIFS(Publications!$G:$G,"*"&amp;$B17&amp;"*",Publications!$C:$C,"ERS publication")</f>
        <v>3</v>
      </c>
      <c r="E17" s="21">
        <f>COUNTIFS(Publications!$G:$G,"*"&amp;$B17&amp;"*",Publications!$C:$C,"Working papers")</f>
        <v>6</v>
      </c>
      <c r="F17" s="21">
        <f>COUNTIFS(Publications!$G:$G,"*"&amp;$B17&amp;"*",Publications!$C:$C,"Thesis and dissertation")</f>
        <v>7</v>
      </c>
      <c r="G17" s="21">
        <f t="shared" si="0"/>
        <v>34</v>
      </c>
      <c r="K17" s="21" t="s">
        <v>361</v>
      </c>
      <c r="L17" s="21">
        <f>COUNTIF(Publications!C:C,"Thesis and dissertation")</f>
        <v>36</v>
      </c>
    </row>
    <row r="18" spans="1:12" x14ac:dyDescent="0.3">
      <c r="B18" s="21" t="s">
        <v>411</v>
      </c>
      <c r="C18" s="21">
        <f>COUNTIFS(Publications!G:G,"*"&amp;B18&amp;"*",Publications!C:C,"Journal article")</f>
        <v>34</v>
      </c>
      <c r="D18" s="21">
        <f>COUNTIFS(Publications!$G:$G,"*"&amp;$B18&amp;"*",Publications!$C:$C,"ERS publication")</f>
        <v>8</v>
      </c>
      <c r="E18" s="21">
        <f>COUNTIFS(Publications!$G:$G,"*"&amp;$B18&amp;"*",Publications!$C:$C,"Working papers")</f>
        <v>10</v>
      </c>
      <c r="F18" s="21">
        <f>COUNTIFS(Publications!$G:$G,"*"&amp;$B18&amp;"*",Publications!$C:$C,"Thesis and dissertation")</f>
        <v>16</v>
      </c>
      <c r="G18" s="21">
        <f t="shared" si="0"/>
        <v>68</v>
      </c>
    </row>
    <row r="19" spans="1:12" x14ac:dyDescent="0.3">
      <c r="B19" s="21" t="s">
        <v>446</v>
      </c>
      <c r="C19" s="21">
        <f>COUNTIFS(Publications!G:G,"*"&amp;B19&amp;"*",Publications!C:C,"Journal article")</f>
        <v>38</v>
      </c>
      <c r="D19" s="21">
        <f>COUNTIFS(Publications!$G:$G,"*"&amp;$B19&amp;"*",Publications!$C:$C,"ERS publication")</f>
        <v>15</v>
      </c>
      <c r="E19" s="21">
        <f>COUNTIFS(Publications!$G:$G,"*"&amp;$B19&amp;"*",Publications!$C:$C,"Working papers")</f>
        <v>20</v>
      </c>
      <c r="F19" s="21">
        <f>COUNTIFS(Publications!$G:$G,"*"&amp;$B19&amp;"*",Publications!$C:$C,"Thesis and dissertation")</f>
        <v>9</v>
      </c>
      <c r="G19" s="21">
        <f t="shared" si="0"/>
        <v>82</v>
      </c>
    </row>
    <row r="20" spans="1:12" x14ac:dyDescent="0.3">
      <c r="B20" s="21" t="s">
        <v>400</v>
      </c>
      <c r="C20" s="21">
        <f>COUNTIFS(Publications!G:G,"*"&amp;B20&amp;"*",Publications!C:C,"Journal article")</f>
        <v>42</v>
      </c>
      <c r="D20" s="21">
        <f>COUNTIFS(Publications!$G:$G,"*"&amp;$B20&amp;"*",Publications!$C:$C,"ERS publication")</f>
        <v>19</v>
      </c>
      <c r="E20" s="21">
        <f>COUNTIFS(Publications!$G:$G,"*"&amp;$B20&amp;"*",Publications!$C:$C,"Working papers")</f>
        <v>12</v>
      </c>
      <c r="F20" s="21">
        <f>COUNTIFS(Publications!$G:$G,"*"&amp;$B20&amp;"*",Publications!$C:$C,"Thesis and dissertation")</f>
        <v>21</v>
      </c>
      <c r="G20" s="21">
        <f t="shared" si="0"/>
        <v>94</v>
      </c>
    </row>
    <row r="22" spans="1:12" x14ac:dyDescent="0.3">
      <c r="A22" s="1"/>
      <c r="C22" s="2"/>
      <c r="D22" s="2"/>
      <c r="E22" s="2"/>
      <c r="F22" s="2"/>
      <c r="G22" s="2"/>
    </row>
    <row r="23" spans="1:12" x14ac:dyDescent="0.3">
      <c r="C23" s="2"/>
      <c r="D23" s="2"/>
      <c r="E23" s="2"/>
      <c r="F23" s="2"/>
    </row>
    <row r="35" spans="12:17" x14ac:dyDescent="0.3">
      <c r="L35" s="1"/>
      <c r="M35" s="2"/>
      <c r="N35" s="2"/>
      <c r="O35" s="2"/>
      <c r="P35" s="2"/>
      <c r="Q35" s="2"/>
    </row>
    <row r="36" spans="12:17" x14ac:dyDescent="0.3">
      <c r="L36" s="3"/>
    </row>
    <row r="37" spans="12:17" x14ac:dyDescent="0.3">
      <c r="L37" s="3"/>
    </row>
    <row r="38" spans="12:17" x14ac:dyDescent="0.3">
      <c r="L38" s="3"/>
    </row>
    <row r="39" spans="12:17" x14ac:dyDescent="0.3">
      <c r="L39" s="3"/>
    </row>
    <row r="40" spans="12:17" x14ac:dyDescent="0.3">
      <c r="L40" s="3"/>
    </row>
    <row r="41" spans="12:17" x14ac:dyDescent="0.3">
      <c r="L41" s="3"/>
    </row>
    <row r="42" spans="12:17" x14ac:dyDescent="0.3">
      <c r="L42" s="3"/>
    </row>
    <row r="43" spans="12:17" x14ac:dyDescent="0.3">
      <c r="L43" s="3"/>
    </row>
    <row r="44" spans="12:17" x14ac:dyDescent="0.3">
      <c r="L44" s="3"/>
    </row>
    <row r="52" spans="11:11" x14ac:dyDescent="0.3">
      <c r="K52" s="3"/>
    </row>
    <row r="53" spans="11:11" x14ac:dyDescent="0.3">
      <c r="K53" s="3"/>
    </row>
    <row r="54" spans="11:11" x14ac:dyDescent="0.3">
      <c r="K54" s="3"/>
    </row>
    <row r="74" spans="11:11" x14ac:dyDescent="0.3">
      <c r="K74" s="3"/>
    </row>
  </sheetData>
  <sortState xmlns:xlrd2="http://schemas.microsoft.com/office/spreadsheetml/2017/richdata2" ref="B2:G20">
    <sortCondition ref="G20"/>
  </sortState>
  <pageMargins left="0.7" right="0.7" top="0.75" bottom="0.75" header="0.3" footer="0.3"/>
  <pageSetup orientation="portrait" horizontalDpi="1200" verticalDpi="120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Introduction</vt:lpstr>
      <vt:lpstr>Search Instructions</vt:lpstr>
      <vt:lpstr>Publications</vt:lpstr>
      <vt:lpstr>Summary Statistics</vt:lpstr>
    </vt:vector>
  </TitlesOfParts>
  <Manager/>
  <Company>USDA ERS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FoodAPS Research Publications</dc:title>
  <dc:subject>agricultural economics</dc:subject>
  <dc:creator>Lauren Miller</dc:creator>
  <cp:keywords>National Household Food Acquisition and Purchase Survey, FoodAPS, research topics, research reports, journal articles, food acquisitions, food purchases, National Food Study, household food choices, food and nutrition assistance programs, Supplemental Nutrition Assistance Program (SNAP), health, nutrition, food security, food consumption at home, food consumption away from home, U.S. Department of Agriculture, USDA, Economic Research Service, ERS</cp:keywords>
  <dc:description/>
  <cp:lastModifiedBy>Miller, Lauren - REE-ERS</cp:lastModifiedBy>
  <cp:revision/>
  <dcterms:created xsi:type="dcterms:W3CDTF">2021-12-17T14:33:39Z</dcterms:created>
  <dcterms:modified xsi:type="dcterms:W3CDTF">2023-02-16T14:46:18Z</dcterms:modified>
  <cp:category/>
  <cp:contentStatus/>
</cp:coreProperties>
</file>