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August 2017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F29" i="2" l="1"/>
  <c r="G25" i="2" l="1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<sst xmlns="http://schemas.openxmlformats.org/spreadsheetml/2006/main" count="60" uniqueCount="46">
  <si>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</si>
  <si>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</si>
  <si>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</si>
  <si>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</si>
  <si>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</si>
  <si>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</si>
  <si>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</si>
  <si>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</si>
  <si>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</si>
  <si>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</si>
  <si>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</si>
  <si>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</si>
  <si>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</si>
  <si>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</si>
  <si>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</si>
  <si>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</si>
  <si>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</si>
  <si>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</si>
  <si>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</si>
  <si>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</si>
  <si>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</si>
  <si>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</si>
  <si>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</si>
  <si>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</si>
  <si>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</si>
  <si>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</si>
  <si>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</si>
  <si>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</si>
  <si>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</si>
  <si>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</si>
  <si>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</si>
  <si>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</si>
  <si>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</si>
  <si>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</si>
  <si>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</si>
  <si>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</si>
  <si>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</si>
  <si>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</si>
  <si>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</si>
  <si>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</si>
  <si>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</si>
  <si>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</si>
  <si>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</si>
  <si>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</si>
  <si>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Updated August12, 2017.</t>
  </si>
  <si>
    <t>12.20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</si>
</sst>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43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2" fontId="2" fillId="3" borderId="0" xfId="0" quotePrefix="1" applyNumberFormat="1" applyFont="1" applyFill="1" applyAlignment="1">
      <alignment horizontal="right"/>
    </xf>
    <xf numFmtId="2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2" fillId="4" borderId="0" xfId="0" applyFont="1" applyFill="1"/>
    <xf numFmtId="2" fontId="2" fillId="4" borderId="0" xfId="0" applyNumberFormat="1" applyFont="1" applyFill="1"/>
    <xf numFmtId="2" fontId="2" fillId="4" borderId="0" xfId="0" applyNumberFormat="1" applyFont="1" applyFill="1" applyAlignment="1">
      <alignment horizontal="right"/>
    </xf>
    <xf numFmtId="164" fontId="2" fillId="4" borderId="1" xfId="0" quotePrefix="1" applyFont="1" applyFill="1" applyBorder="1" applyAlignment="1" applyProtection="1">
      <alignment horizontal="left"/>
    </xf>
    <xf numFmtId="2" fontId="2" fillId="4" borderId="1" xfId="0" applyNumberFormat="1" applyFont="1" applyFill="1" applyBorder="1"/>
    <xf numFmtId="2" fontId="2" fillId="4" borderId="1" xfId="0" applyNumberFormat="1" applyFont="1" applyFill="1" applyBorder="1" applyAlignment="1">
      <alignment horizontal="right"/>
    </xf>
    <xf numFmtId="164" fontId="2" fillId="4" borderId="0" xfId="0" applyFont="1" applyFill="1" applyBorder="1" applyAlignment="1" applyProtection="1">
      <alignment horizontal="center"/>
    </xf>
    <xf numFmtId="2" fontId="2" fillId="4" borderId="0" xfId="0" quotePrefix="1" applyNumberFormat="1" applyFont="1" applyFill="1" applyAlignment="1">
      <alignment horizontal="right"/>
    </xf>
    <xf numFmtId="164" fontId="2" fillId="4" borderId="1" xfId="0" applyFont="1" applyFill="1" applyBorder="1"/>
    <xf numFmtId="2" fontId="4" fillId="4" borderId="1" xfId="0" quotePrefix="1" applyNumberFormat="1" applyFont="1" applyFill="1" applyBorder="1" applyAlignment="1" applyProtection="1">
      <alignment horizontal="right"/>
    </xf>
    <xf numFmtId="164" fontId="2" fillId="4" borderId="2" xfId="0" applyFont="1" applyFill="1" applyBorder="1" applyAlignment="1" applyProtection="1">
      <alignment horizontal="center"/>
    </xf>
    <xf numFmtId="164" fontId="2" fillId="4" borderId="3" xfId="0" applyFont="1" applyFill="1" applyBorder="1" applyAlignment="1" applyProtection="1">
      <alignment horizontal="left"/>
    </xf>
    <xf numFmtId="164" fontId="2" fillId="4" borderId="3" xfId="0" quotePrefix="1" applyFont="1" applyFill="1" applyBorder="1" applyAlignment="1" applyProtection="1">
      <alignment horizontal="left"/>
    </xf>
    <xf numFmtId="164" fontId="2" fillId="4" borderId="3" xfId="0" applyFont="1" applyFill="1" applyBorder="1"/>
    <xf numFmtId="164" fontId="2" fillId="4" borderId="3" xfId="0" quotePrefix="1" applyNumberFormat="1" applyFont="1" applyFill="1" applyBorder="1" applyAlignment="1" applyProtection="1">
      <alignment horizontal="left"/>
    </xf>
    <xf numFmtId="164" fontId="2" fillId="4" borderId="4" xfId="0" applyFont="1" applyFill="1" applyBorder="1" applyAlignment="1" applyProtection="1">
      <alignment horizontal="lef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pane xSplit="1" ySplit="7" topLeftCell="B1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41" t="s">
        <v>41</v>
      </c>
      <c r="B1" s="42"/>
      <c r="C1" s="42"/>
      <c r="D1" s="42"/>
      <c r="E1" s="42"/>
      <c r="F1" s="42"/>
      <c r="G1" s="42"/>
      <c r="H1" s="42"/>
    </row>
    <row r="2" spans="1:8" x14ac:dyDescent="0.15">
      <c r="A2" s="42"/>
      <c r="B2" s="42"/>
      <c r="C2" s="42"/>
      <c r="D2" s="42"/>
      <c r="E2" s="42"/>
      <c r="F2" s="42"/>
      <c r="G2" s="42"/>
      <c r="H2" s="42"/>
    </row>
    <row r="3" spans="1:8" x14ac:dyDescent="0.15">
      <c r="A3" s="42"/>
      <c r="B3" s="42"/>
      <c r="C3" s="42"/>
      <c r="D3" s="42"/>
      <c r="E3" s="42"/>
      <c r="F3" s="42"/>
      <c r="G3" s="42"/>
      <c r="H3" s="42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34</v>
      </c>
      <c r="C6" s="32" t="s">
        <v>36</v>
      </c>
      <c r="D6" s="32" t="s">
        <v>37</v>
      </c>
      <c r="E6" s="32" t="s">
        <v>38</v>
      </c>
      <c r="F6" s="32" t="s">
        <v>39</v>
      </c>
      <c r="G6" s="32" t="s">
        <v>42</v>
      </c>
      <c r="H6" s="32" t="s">
        <v>43</v>
      </c>
    </row>
    <row r="7" spans="1:8" ht="12.75" x14ac:dyDescent="0.2">
      <c r="A7" s="33"/>
      <c r="B7" s="34"/>
      <c r="C7" s="34"/>
      <c r="D7" s="34"/>
      <c r="E7" s="34"/>
      <c r="F7" s="34"/>
      <c r="G7" s="34" t="s">
        <v>33</v>
      </c>
      <c r="H7" s="34" t="s">
        <v>33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2.5619999999999998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2.4820000000000002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27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v>7067</v>
      </c>
      <c r="C15" s="15">
        <v>7463</v>
      </c>
      <c r="D15" s="15">
        <v>7694</v>
      </c>
      <c r="E15" s="15">
        <v>7576</v>
      </c>
      <c r="F15" s="15">
        <v>7472</v>
      </c>
      <c r="G15" s="15">
        <v>7237</v>
      </c>
      <c r="H15" s="15">
        <v>7513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28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45.913000000000011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186.46700000000001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23.3</v>
      </c>
      <c r="H21" s="24">
        <v>24.2</v>
      </c>
    </row>
    <row r="22" spans="1:8" ht="12.75" x14ac:dyDescent="0.2">
      <c r="A22" s="36" t="s">
        <v>10</v>
      </c>
      <c r="B22" s="24">
        <f t="shared" ref="B22:F22" si="0">B19+B20+B21</f>
        <v>252.76700000000002</v>
      </c>
      <c r="C22" s="24">
        <f t="shared" si="0"/>
        <v>262.08100000000002</v>
      </c>
      <c r="D22" s="24">
        <f t="shared" si="0"/>
        <v>249.48000000000002</v>
      </c>
      <c r="E22" s="24">
        <f t="shared" si="0"/>
        <v>278.69300000000004</v>
      </c>
      <c r="F22" s="24">
        <f t="shared" si="0"/>
        <v>265.80200000000008</v>
      </c>
      <c r="G22" s="24">
        <f t="shared" ref="G22:H22" si="1">G19+G20+G21</f>
        <v>293.91300000000001</v>
      </c>
      <c r="H22" s="24">
        <f t="shared" si="1"/>
        <v>256.58000000000004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2">B27-B26</f>
        <v>108.441</v>
      </c>
      <c r="C25" s="22">
        <f t="shared" si="2"/>
        <v>116.8552</v>
      </c>
      <c r="D25" s="22">
        <f t="shared" si="2"/>
        <v>122.00239999999999</v>
      </c>
      <c r="E25" s="22">
        <f t="shared" si="2"/>
        <v>131.84109999999998</v>
      </c>
      <c r="F25" s="22">
        <f t="shared" si="2"/>
        <v>109.9246</v>
      </c>
      <c r="G25" s="22">
        <f t="shared" si="2"/>
        <v>129.95439999999999</v>
      </c>
      <c r="H25" s="22" t="s">
        <v>35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2.0455999999999999</v>
      </c>
      <c r="H26" s="22" t="s">
        <v>35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132</v>
      </c>
      <c r="H27" s="22">
        <v>117.5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</v>
      </c>
      <c r="H29" s="24">
        <f>H30+H31</f>
        <v>109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</v>
      </c>
      <c r="H30" s="22">
        <v>41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</v>
      </c>
      <c r="H31" s="24">
        <v>68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3">B27+B29</f>
        <v>211.68800000000002</v>
      </c>
      <c r="C33" s="24">
        <f t="shared" si="3"/>
        <v>225.65800000000002</v>
      </c>
      <c r="D33" s="24">
        <f t="shared" si="3"/>
        <v>217.649</v>
      </c>
      <c r="E33" s="24">
        <f t="shared" si="3"/>
        <v>230.16699999999997</v>
      </c>
      <c r="F33" s="24">
        <f t="shared" si="3"/>
        <v>219.334</v>
      </c>
      <c r="G33" s="24">
        <f t="shared" ref="G33:H33" si="4">G27+G29</f>
        <v>248</v>
      </c>
      <c r="H33" s="24">
        <f t="shared" si="4"/>
        <v>226.5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5">B22-B33</f>
        <v>41.079000000000008</v>
      </c>
      <c r="C35" s="24">
        <f t="shared" si="5"/>
        <v>36.423000000000002</v>
      </c>
      <c r="D35" s="24">
        <f t="shared" si="5"/>
        <v>31.831000000000017</v>
      </c>
      <c r="E35" s="24">
        <f t="shared" si="5"/>
        <v>48.526000000000067</v>
      </c>
      <c r="F35" s="24">
        <v>46.468000000000004</v>
      </c>
      <c r="G35" s="24">
        <f t="shared" ref="G35" si="6">G22-G33</f>
        <v>45.913000000000011</v>
      </c>
      <c r="H35" s="24">
        <f t="shared" ref="H35" si="7">H22-H33</f>
        <v>30.080000000000041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29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8">B35/B33*100</f>
        <v>19.405445750349575</v>
      </c>
      <c r="C39" s="17">
        <f t="shared" si="8"/>
        <v>16.140797135488217</v>
      </c>
      <c r="D39" s="17">
        <f t="shared" si="8"/>
        <v>14.624923615546139</v>
      </c>
      <c r="E39" s="17">
        <f t="shared" si="8"/>
        <v>21.082952812523111</v>
      </c>
      <c r="F39" s="17">
        <f t="shared" si="8"/>
        <v>21.185953842085585</v>
      </c>
      <c r="G39" s="17">
        <f t="shared" si="8"/>
        <v>18.513306451612905</v>
      </c>
      <c r="H39" s="17">
        <f t="shared" ref="H39" si="9">H35/H33*100</f>
        <v>13.280353200883022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30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45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10.3</v>
      </c>
      <c r="H43" s="9">
        <v>13.2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29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32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40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44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'Table 1--U.S. rice supply and use</dc:title>
  <dc:subject>Agricultural Economics</dc:subject>
  <dc:creator>Childs, Nathan</dc:creator>
  <cp:keywords>Production, stocks, exports, imports, domestic use, farm price</cp:keywords>
  <cp:lastModifiedBy>hd</cp:lastModifiedBy>
  <cp:lastPrinted>2016-02-11T16:16:37Z</cp:lastPrinted>
  <dcterms:created xsi:type="dcterms:W3CDTF">2003-10-16T13:04:59Z</dcterms:created>
  <dcterms:modified xsi:type="dcterms:W3CDTF">2017-08-14T15:46:06Z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