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\SharedDocuments\FED Data Products\Price Spreads from farm to Consumer\spreads tables updates\For Anikka 2023 12\"/>
    </mc:Choice>
  </mc:AlternateContent>
  <xr:revisionPtr revIDLastSave="0" documentId="8_{AE7C0D83-F8A9-4321-8BFE-666017B79AB1}" xr6:coauthVersionLast="47" xr6:coauthVersionMax="47" xr10:uidLastSave="{00000000-0000-0000-0000-000000000000}"/>
  <bookViews>
    <workbookView xWindow="30825" yWindow="705" windowWidth="19950" windowHeight="13830" xr2:uid="{00000000-000D-0000-FFFF-FFFF00000000}"/>
  </bookViews>
  <sheets>
    <sheet name="Orang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D33" i="1"/>
  <c r="D32" i="1"/>
  <c r="D31" i="1" l="1"/>
  <c r="D30" i="1"/>
  <c r="D29" i="1"/>
  <c r="D28" i="1"/>
  <c r="D27" i="1"/>
  <c r="D26" i="1"/>
  <c r="D25" i="1"/>
  <c r="D24" i="1"/>
  <c r="D23" i="1"/>
  <c r="D22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21" i="1"/>
</calcChain>
</file>

<file path=xl/sharedStrings.xml><?xml version="1.0" encoding="utf-8"?>
<sst xmlns="http://schemas.openxmlformats.org/spreadsheetml/2006/main" count="44" uniqueCount="44">
  <si>
    <t>Fresh oranges</t>
  </si>
  <si>
    <t>Percent</t>
  </si>
  <si>
    <t>1992/93</t>
  </si>
  <si>
    <t>1993/94</t>
  </si>
  <si>
    <t>1994/95</t>
  </si>
  <si>
    <t>1995/96</t>
  </si>
  <si>
    <t>1996/97</t>
  </si>
  <si>
    <t>1997/98</t>
  </si>
  <si>
    <t>1998/99</t>
  </si>
  <si>
    <t>1999/2000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</si>
  <si>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</si>
  <si>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</si>
  <si>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</si>
  <si>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</si>
  <si>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</si>
  <si>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</si>
  <si>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</si>
  <si>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</si>
  <si>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</si>
  <si>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</si>
  <si>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</si>
  <si>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</si>
  <si>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</si>
  <si>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</si>
  <si>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</si>
  <si>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</si>
  <si>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</si>
  <si>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</si>
  <si>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</si>
  <si>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</si>
  <si>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Source: USDA, ERS calculations using data from BLS and NASS.</t>
  </si>
  <si>
    <t>2020/21</t>
  </si>
  <si>
    <r>
      <t>Year</t>
    </r>
    <r>
      <rPr>
        <vertAlign val="superscript"/>
        <sz val="12"/>
        <rFont val="Arial"/>
        <family val="2"/>
      </rPr>
      <t>1</t>
    </r>
  </si>
  <si>
    <r>
      <t>Retail</t>
    </r>
    <r>
      <rPr>
        <vertAlign val="superscript"/>
        <sz val="12"/>
        <rFont val="Arial"/>
        <family val="2"/>
      </rPr>
      <t>2</t>
    </r>
  </si>
  <si>
    <r>
      <t>Farm</t>
    </r>
    <r>
      <rPr>
        <vertAlign val="superscript"/>
        <sz val="12"/>
        <rFont val="Arial"/>
        <family val="2"/>
      </rPr>
      <t>3</t>
    </r>
  </si>
  <si>
    <r>
      <t>Farm share</t>
    </r>
    <r>
      <rPr>
        <vertAlign val="superscript"/>
        <sz val="12"/>
        <rFont val="Arial"/>
        <family val="2"/>
      </rPr>
      <t>5</t>
    </r>
  </si>
  <si>
    <r>
      <t>1</t>
    </r>
    <r>
      <rPr>
        <sz val="12"/>
        <rFont val="Arial"/>
        <family val="2"/>
      </rPr>
      <t>Marketing year includes the last 2 months of the first year through the first 10 months of the second year shown.</t>
    </r>
  </si>
  <si>
    <r>
      <t>2</t>
    </r>
    <r>
      <rPr>
        <sz val="12"/>
        <rFont val="Arial"/>
        <family val="2"/>
      </rPr>
      <t>U.S. monthly average retail price data are reported by the U.S. Department of Labor, Bureau of Labor Statistics (BLS).</t>
    </r>
  </si>
  <si>
    <r>
      <t>4</t>
    </r>
    <r>
      <rPr>
        <sz val="12"/>
        <rFont val="Arial"/>
        <family val="2"/>
      </rPr>
      <t>Farm and retail annual prices are simple averages of monthly prices as reported in USDA, Economic Research Service's (ERS) Fruit and Tree Nuts Yearbook.</t>
    </r>
  </si>
  <si>
    <r>
      <t>5</t>
    </r>
    <r>
      <rPr>
        <sz val="12"/>
        <rFont val="Arial"/>
        <family val="2"/>
      </rPr>
      <t xml:space="preserve">Calculated by assuming that 3 percent of the volume of the farm commodity is lost through spoilage and trimmage.  </t>
    </r>
  </si>
  <si>
    <t>2021/22</t>
  </si>
  <si>
    <t>2022/23</t>
  </si>
  <si>
    <r>
      <t>Price (cents/pound)</t>
    </r>
    <r>
      <rPr>
        <vertAlign val="superscript"/>
        <sz val="12"/>
        <rFont val="Arial"/>
        <family val="2"/>
      </rPr>
      <t>4</t>
    </r>
  </si>
  <si>
    <r>
      <t>3</t>
    </r>
    <r>
      <rPr>
        <sz val="12"/>
        <rFont val="Arial"/>
        <family val="2"/>
      </rPr>
      <t>Monthly farm prices are provided by USDA’s National Agricultural Statistics Service (NASS).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</si>
</sst>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55"/>
      </right>
      <top style="double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/>
      </bottom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1">
    <xf numFmtId="0" fontId="0" fillId="0" borderId="0" xfId="0"/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Continuous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3" xfId="1" quotePrefix="1" applyFont="1" applyBorder="1" applyAlignment="1">
      <alignment horizontal="center"/>
    </xf>
    <xf numFmtId="3" fontId="4" fillId="0" borderId="3" xfId="1" quotePrefix="1" applyNumberFormat="1" applyFont="1" applyBorder="1" applyAlignment="1">
      <alignment horizontal="center"/>
    </xf>
    <xf numFmtId="0" fontId="4" fillId="2" borderId="3" xfId="1" quotePrefix="1" applyFont="1" applyFill="1" applyBorder="1" applyAlignment="1">
      <alignment horizontal="center"/>
    </xf>
    <xf numFmtId="3" fontId="4" fillId="2" borderId="3" xfId="1" quotePrefix="1" applyNumberFormat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3" fontId="6" fillId="2" borderId="3" xfId="2" applyNumberFormat="1" applyFont="1" applyFill="1" applyBorder="1" applyAlignment="1">
      <alignment horizontal="center"/>
    </xf>
    <xf numFmtId="0" fontId="4" fillId="0" borderId="3" xfId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2" fontId="3" fillId="0" borderId="7" xfId="0" applyNumberFormat="1" applyFont="1" applyBorder="1"/>
    <xf numFmtId="0" fontId="3" fillId="0" borderId="8" xfId="0" applyFont="1" applyBorder="1"/>
    <xf numFmtId="0" fontId="3" fillId="0" borderId="9" xfId="0" applyFont="1" applyBorder="1"/>
    <xf numFmtId="0" fontId="4" fillId="0" borderId="0" xfId="0" applyFont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</cellXfs>
  <cellStyles count="3"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tabSelected="1" workbookViewId="0">
      <pane ySplit="3" topLeftCell="A19" activePane="bottomLeft" state="frozen"/>
      <selection pane="bottomLeft"/>
    </sheetView>
  </sheetViews>
  <sheetFormatPr defaultRowHeight="15" x14ac:dyDescent="0.2"/>
  <cols>
    <col min="1" max="4" width="13.7109375" style="18" customWidth="1"/>
    <col min="5" max="16384" width="9.140625" style="18"/>
  </cols>
  <sheetData>
    <row r="1" spans="1:4" ht="16.5" thickBot="1" x14ac:dyDescent="0.3">
      <c r="A1" s="15" t="s">
        <v>0</v>
      </c>
      <c r="B1" s="16"/>
      <c r="C1" s="16"/>
      <c r="D1" s="17"/>
    </row>
    <row r="2" spans="1:4" ht="18.75" thickTop="1" x14ac:dyDescent="0.2">
      <c r="A2" s="1" t="s">
        <v>32</v>
      </c>
      <c r="B2" s="2" t="s">
        <v>33</v>
      </c>
      <c r="C2" s="2" t="s">
        <v>34</v>
      </c>
      <c r="D2" s="3" t="s">
        <v>35</v>
      </c>
    </row>
    <row r="3" spans="1:4" ht="18" x14ac:dyDescent="0.2">
      <c r="A3" s="4"/>
      <c r="B3" s="5" t="s">
        <v>42</v>
      </c>
      <c r="C3" s="5"/>
      <c r="D3" s="6" t="s">
        <v>1</v>
      </c>
    </row>
    <row r="4" spans="1:4" x14ac:dyDescent="0.2">
      <c r="A4" s="7" t="s">
        <v>2</v>
      </c>
      <c r="B4" s="8">
        <v>57.95</v>
      </c>
      <c r="C4" s="8">
        <v>11.951111111111112</v>
      </c>
      <c r="D4" s="8">
        <f t="shared" ref="D4:D20" si="0">100*(C4/0.97)/B4</f>
        <v>21.260971707054807</v>
      </c>
    </row>
    <row r="5" spans="1:4" x14ac:dyDescent="0.2">
      <c r="A5" s="7" t="s">
        <v>3</v>
      </c>
      <c r="B5" s="8">
        <v>57.274999999999999</v>
      </c>
      <c r="C5" s="8">
        <v>10.847777777777777</v>
      </c>
      <c r="D5" s="8">
        <f t="shared" si="0"/>
        <v>19.525580200025697</v>
      </c>
    </row>
    <row r="6" spans="1:4" x14ac:dyDescent="0.2">
      <c r="A6" s="9" t="s">
        <v>4</v>
      </c>
      <c r="B6" s="10">
        <v>61.291666666666664</v>
      </c>
      <c r="C6" s="10">
        <v>11.867777777777777</v>
      </c>
      <c r="D6" s="10">
        <f t="shared" si="0"/>
        <v>19.961640981075124</v>
      </c>
    </row>
    <row r="7" spans="1:4" x14ac:dyDescent="0.2">
      <c r="A7" s="9" t="s">
        <v>5</v>
      </c>
      <c r="B7" s="10">
        <v>66.008333333333326</v>
      </c>
      <c r="C7" s="10">
        <v>14.21222222222222</v>
      </c>
      <c r="D7" s="10">
        <f t="shared" si="0"/>
        <v>22.196857195041584</v>
      </c>
    </row>
    <row r="8" spans="1:4" x14ac:dyDescent="0.2">
      <c r="A8" s="9" t="s">
        <v>6</v>
      </c>
      <c r="B8" s="10">
        <v>61.675000000000004</v>
      </c>
      <c r="C8" s="10">
        <v>12.023333333333333</v>
      </c>
      <c r="D8" s="10">
        <f t="shared" si="0"/>
        <v>20.097590601437251</v>
      </c>
    </row>
    <row r="9" spans="1:4" x14ac:dyDescent="0.2">
      <c r="A9" s="9" t="s">
        <v>7</v>
      </c>
      <c r="B9" s="10">
        <v>61.033333333333324</v>
      </c>
      <c r="C9" s="10">
        <v>10.726666666666667</v>
      </c>
      <c r="D9" s="10">
        <f t="shared" si="0"/>
        <v>18.118655233183379</v>
      </c>
    </row>
    <row r="10" spans="1:4" x14ac:dyDescent="0.2">
      <c r="A10" s="9" t="s">
        <v>8</v>
      </c>
      <c r="B10" s="10">
        <v>87.090909090909093</v>
      </c>
      <c r="C10" s="10">
        <v>23.953333333333333</v>
      </c>
      <c r="D10" s="10">
        <f t="shared" si="0"/>
        <v>28.354461255909722</v>
      </c>
    </row>
    <row r="11" spans="1:4" x14ac:dyDescent="0.2">
      <c r="A11" s="7" t="s">
        <v>9</v>
      </c>
      <c r="B11" s="8">
        <v>65.5</v>
      </c>
      <c r="C11" s="8">
        <v>7.6288888888888904</v>
      </c>
      <c r="D11" s="8">
        <f t="shared" si="0"/>
        <v>12.007380009268735</v>
      </c>
    </row>
    <row r="12" spans="1:4" x14ac:dyDescent="0.2">
      <c r="A12" s="7" t="s">
        <v>10</v>
      </c>
      <c r="B12" s="8">
        <v>62.033333333333339</v>
      </c>
      <c r="C12" s="8">
        <v>11.244444444444447</v>
      </c>
      <c r="D12" s="8">
        <f t="shared" si="0"/>
        <v>18.687067330685387</v>
      </c>
    </row>
    <row r="13" spans="1:4" x14ac:dyDescent="0.2">
      <c r="A13" s="7" t="s">
        <v>11</v>
      </c>
      <c r="B13" s="8">
        <v>68.258333333333312</v>
      </c>
      <c r="C13" s="8">
        <v>12.8</v>
      </c>
      <c r="D13" s="8">
        <f t="shared" si="0"/>
        <v>19.332256801845634</v>
      </c>
    </row>
    <row r="14" spans="1:4" x14ac:dyDescent="0.2">
      <c r="A14" s="7" t="s">
        <v>12</v>
      </c>
      <c r="B14" s="8">
        <v>70.318181818181813</v>
      </c>
      <c r="C14" s="8">
        <v>8.9544444444444444</v>
      </c>
      <c r="D14" s="8">
        <f t="shared" si="0"/>
        <v>13.128021496729806</v>
      </c>
    </row>
    <row r="15" spans="1:4" x14ac:dyDescent="0.2">
      <c r="A15" s="7" t="s">
        <v>13</v>
      </c>
      <c r="B15" s="8">
        <v>79.388888888888872</v>
      </c>
      <c r="C15" s="8">
        <v>15.299999999999999</v>
      </c>
      <c r="D15" s="8">
        <f t="shared" si="0"/>
        <v>19.868266324226447</v>
      </c>
    </row>
    <row r="16" spans="1:4" x14ac:dyDescent="0.2">
      <c r="A16" s="9" t="s">
        <v>14</v>
      </c>
      <c r="B16" s="10">
        <v>97.083333333333329</v>
      </c>
      <c r="C16" s="10">
        <v>15.299999999999999</v>
      </c>
      <c r="D16" s="10">
        <f t="shared" si="0"/>
        <v>16.247068713773729</v>
      </c>
    </row>
    <row r="17" spans="1:4" x14ac:dyDescent="0.2">
      <c r="A17" s="9" t="s">
        <v>15</v>
      </c>
      <c r="B17" s="10">
        <v>107.8</v>
      </c>
      <c r="C17" s="10">
        <v>12.374444444444443</v>
      </c>
      <c r="D17" s="10">
        <f t="shared" si="0"/>
        <v>11.83409946296544</v>
      </c>
    </row>
    <row r="18" spans="1:4" x14ac:dyDescent="0.2">
      <c r="A18" s="11" t="s">
        <v>16</v>
      </c>
      <c r="B18" s="10">
        <v>130.02727272727273</v>
      </c>
      <c r="C18" s="12">
        <v>15.864444444444448</v>
      </c>
      <c r="D18" s="10">
        <f t="shared" si="0"/>
        <v>12.578205342898213</v>
      </c>
    </row>
    <row r="19" spans="1:4" x14ac:dyDescent="0.2">
      <c r="A19" s="11" t="s">
        <v>17</v>
      </c>
      <c r="B19" s="10">
        <v>111.44166666666668</v>
      </c>
      <c r="C19" s="12">
        <v>12.290000000000001</v>
      </c>
      <c r="D19" s="10">
        <f t="shared" si="0"/>
        <v>11.369269207612508</v>
      </c>
    </row>
    <row r="20" spans="1:4" x14ac:dyDescent="0.2">
      <c r="A20" s="11" t="s">
        <v>18</v>
      </c>
      <c r="B20" s="10">
        <v>108.54166666666669</v>
      </c>
      <c r="C20" s="12">
        <v>14.544000000000002</v>
      </c>
      <c r="D20" s="10">
        <f t="shared" si="0"/>
        <v>13.813878940182441</v>
      </c>
    </row>
    <row r="21" spans="1:4" x14ac:dyDescent="0.2">
      <c r="A21" s="13" t="s">
        <v>19</v>
      </c>
      <c r="B21" s="8">
        <v>104.70833333333333</v>
      </c>
      <c r="C21" s="14">
        <v>15.303333333333333</v>
      </c>
      <c r="D21" s="8">
        <f>100*(C21/0.97)/B21</f>
        <v>15.067217479416312</v>
      </c>
    </row>
    <row r="22" spans="1:4" x14ac:dyDescent="0.2">
      <c r="A22" s="13" t="s">
        <v>20</v>
      </c>
      <c r="B22" s="8">
        <v>110.37499999999999</v>
      </c>
      <c r="C22" s="14">
        <v>13.698958333333332</v>
      </c>
      <c r="D22" s="8">
        <f t="shared" ref="D22:D30" si="1">100*(C22/0.97)/B22</f>
        <v>12.795141523936284</v>
      </c>
    </row>
    <row r="23" spans="1:4" x14ac:dyDescent="0.2">
      <c r="A23" s="13" t="s">
        <v>21</v>
      </c>
      <c r="B23" s="8">
        <v>105.21666666666665</v>
      </c>
      <c r="C23" s="14">
        <v>15.544791666666665</v>
      </c>
      <c r="D23" s="8">
        <f t="shared" si="1"/>
        <v>15.231007526606039</v>
      </c>
    </row>
    <row r="24" spans="1:4" x14ac:dyDescent="0.2">
      <c r="A24" s="13" t="s">
        <v>22</v>
      </c>
      <c r="B24" s="8">
        <v>113.46666666666665</v>
      </c>
      <c r="C24" s="14">
        <v>15.875000000000004</v>
      </c>
      <c r="D24" s="8">
        <f t="shared" si="1"/>
        <v>14.423601099979411</v>
      </c>
    </row>
    <row r="25" spans="1:4" x14ac:dyDescent="0.2">
      <c r="A25" s="13" t="s">
        <v>23</v>
      </c>
      <c r="B25" s="8">
        <v>129.65833333333333</v>
      </c>
      <c r="C25" s="14">
        <v>24.285416666666663</v>
      </c>
      <c r="D25" s="8">
        <f t="shared" si="1"/>
        <v>19.309605008670019</v>
      </c>
    </row>
    <row r="26" spans="1:4" x14ac:dyDescent="0.2">
      <c r="A26" s="11" t="s">
        <v>24</v>
      </c>
      <c r="B26" s="10">
        <v>130.77500000000001</v>
      </c>
      <c r="C26" s="12">
        <v>21.618749999999995</v>
      </c>
      <c r="D26" s="10">
        <f t="shared" si="1"/>
        <v>17.042531931959942</v>
      </c>
    </row>
    <row r="27" spans="1:4" x14ac:dyDescent="0.2">
      <c r="A27" s="11" t="s">
        <v>25</v>
      </c>
      <c r="B27" s="10">
        <v>125.84166666666665</v>
      </c>
      <c r="C27" s="12">
        <v>18.942708333333336</v>
      </c>
      <c r="D27" s="10">
        <f t="shared" si="1"/>
        <v>15.518361930014878</v>
      </c>
    </row>
    <row r="28" spans="1:4" x14ac:dyDescent="0.2">
      <c r="A28" s="11" t="s">
        <v>26</v>
      </c>
      <c r="B28" s="10">
        <v>130.79999999999998</v>
      </c>
      <c r="C28" s="12">
        <v>26.775000000000002</v>
      </c>
      <c r="D28" s="10">
        <f t="shared" si="1"/>
        <v>21.103281944575812</v>
      </c>
    </row>
    <row r="29" spans="1:4" x14ac:dyDescent="0.2">
      <c r="A29" s="11" t="s">
        <v>27</v>
      </c>
      <c r="B29" s="10">
        <v>141.07500000000002</v>
      </c>
      <c r="C29" s="12">
        <v>32.696874999999999</v>
      </c>
      <c r="D29" s="10">
        <f t="shared" si="1"/>
        <v>23.893757615949688</v>
      </c>
    </row>
    <row r="30" spans="1:4" x14ac:dyDescent="0.2">
      <c r="A30" s="11" t="s">
        <v>28</v>
      </c>
      <c r="B30" s="10">
        <v>137.24999999999997</v>
      </c>
      <c r="C30" s="12">
        <v>18.279166666666669</v>
      </c>
      <c r="D30" s="10">
        <f t="shared" si="1"/>
        <v>13.730055896694399</v>
      </c>
    </row>
    <row r="31" spans="1:4" x14ac:dyDescent="0.2">
      <c r="A31" s="13" t="s">
        <v>29</v>
      </c>
      <c r="B31" s="8">
        <v>127.09999999999997</v>
      </c>
      <c r="C31" s="14">
        <v>23.581249999999997</v>
      </c>
      <c r="D31" s="8">
        <f>100*(C31/0.97)/B31</f>
        <v>19.127118025420366</v>
      </c>
    </row>
    <row r="32" spans="1:4" x14ac:dyDescent="0.2">
      <c r="A32" s="13" t="s">
        <v>31</v>
      </c>
      <c r="B32" s="8">
        <v>133.75</v>
      </c>
      <c r="C32" s="14">
        <v>25.32395833333333</v>
      </c>
      <c r="D32" s="8">
        <f t="shared" ref="D32:D33" si="2">100*(C32/0.97)/B32</f>
        <v>19.519382085621608</v>
      </c>
    </row>
    <row r="33" spans="1:4" x14ac:dyDescent="0.2">
      <c r="A33" s="13" t="s">
        <v>40</v>
      </c>
      <c r="B33" s="8">
        <v>155.0363636363636</v>
      </c>
      <c r="C33" s="14">
        <v>35.661458333333329</v>
      </c>
      <c r="D33" s="8">
        <f t="shared" si="2"/>
        <v>23.713398051953025</v>
      </c>
    </row>
    <row r="34" spans="1:4" ht="15.75" thickBot="1" x14ac:dyDescent="0.25">
      <c r="A34" s="13" t="s">
        <v>41</v>
      </c>
      <c r="B34" s="8">
        <v>156.82499999999999</v>
      </c>
      <c r="C34" s="14">
        <v>26.091666666666661</v>
      </c>
      <c r="D34" s="8">
        <f t="shared" ref="D34" si="3">(C34/0.0097)/B34</f>
        <v>17.152000911559547</v>
      </c>
    </row>
    <row r="35" spans="1:4" ht="18.75" thickTop="1" x14ac:dyDescent="0.2">
      <c r="A35" s="19" t="s">
        <v>36</v>
      </c>
      <c r="B35" s="20"/>
      <c r="C35" s="20"/>
      <c r="D35" s="21"/>
    </row>
    <row r="36" spans="1:4" ht="18" x14ac:dyDescent="0.2">
      <c r="A36" s="22" t="s">
        <v>37</v>
      </c>
      <c r="B36" s="23"/>
      <c r="C36" s="23"/>
      <c r="D36" s="24"/>
    </row>
    <row r="37" spans="1:4" ht="18" x14ac:dyDescent="0.2">
      <c r="A37" s="22" t="s">
        <v>43</v>
      </c>
      <c r="B37" s="23"/>
      <c r="C37" s="23"/>
      <c r="D37" s="24"/>
    </row>
    <row r="38" spans="1:4" ht="18" x14ac:dyDescent="0.2">
      <c r="A38" s="25" t="s">
        <v>38</v>
      </c>
      <c r="B38" s="26"/>
      <c r="C38" s="26"/>
      <c r="D38" s="27"/>
    </row>
    <row r="39" spans="1:4" ht="18" x14ac:dyDescent="0.2">
      <c r="A39" s="22" t="s">
        <v>39</v>
      </c>
      <c r="B39" s="23"/>
      <c r="C39" s="23"/>
      <c r="D39" s="24"/>
    </row>
    <row r="40" spans="1:4" x14ac:dyDescent="0.2">
      <c r="A40" s="28" t="s">
        <v>30</v>
      </c>
      <c r="B40" s="29"/>
      <c r="C40" s="29"/>
      <c r="D40" s="30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Oranges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Fresh oranges</dc:title>
  <dc:subject>Agricultural Economics</dc:subject>
  <dc:creator>Hayden Stewart;Jeffrey Hyman</dc:creator>
  <cp:keywords>price spreads from farm to consumer, retail prices, farm prices, farm shares, fresh oranges</cp:keywords>
  <dc:description>ERS compares the prices paid by consumers for food with the prices received by farmers for their corresponding commodities. Excel table showing prices for fresh oranges.</dc:description>
  <cp:lastModifiedBy>Hyman, Jeffrey - REE-ERS</cp:lastModifiedBy>
  <dcterms:created xsi:type="dcterms:W3CDTF">2009-06-02T18:03:37Z</dcterms:created>
  <dcterms:modified xsi:type="dcterms:W3CDTF">2024-01-04T07:22:35Z</dcterms:modified>
</cp:coreProperties>
</file>