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E6279DF4-D6B0-4AA8-9B77-7C5C180114C8}" xr6:coauthVersionLast="47" xr6:coauthVersionMax="47" xr10:uidLastSave="{00000000-0000-0000-0000-000000000000}"/>
  <bookViews>
    <workbookView xWindow="-108" yWindow="-108" windowWidth="23256" windowHeight="12456" xr2:uid="{00000000-000D-0000-FFFF-FFFF00000000}"/>
  </bookViews>
  <sheets>
    <sheet name="Spinach"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E4" i="1"/>
  <c r="G4" i="1" s="1"/>
  <c r="E5" i="1"/>
  <c r="G5" i="1" s="1"/>
  <c r="D6" i="1"/>
  <c r="E6" i="1"/>
  <c r="G6" i="1" l="1"/>
</calcChain>
</file>

<file path=xl/sharedStrings.xml><?xml version="1.0" encoding="utf-8"?>
<sst xmlns="http://schemas.openxmlformats.org/spreadsheetml/2006/main" count="25" uniqueCount="19">
  <si>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</si>
  <si>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</si>
  <si>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</si>
  <si>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</si>
  <si>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</si>
  <si>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</si>
  <si>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</si>
  <si>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</si>
  <si>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</si>
  <si>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</si>
  <si>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t>Spinach—Average retail price per pound and per cup equivalent, 2023 (U.S. dollars)</t>
  </si>
  <si>
    <r>
      <t>Fresh, Boiled</t>
    </r>
    <r>
      <rPr>
        <vertAlign val="superscript"/>
        <sz val="12"/>
        <rFont val="Calibri"/>
        <family val="2"/>
      </rPr>
      <t>1</t>
    </r>
  </si>
  <si>
    <r>
      <t>Fresh, Raw</t>
    </r>
    <r>
      <rPr>
        <vertAlign val="superscript"/>
        <sz val="12"/>
        <rFont val="Calibri"/>
        <family val="2"/>
      </rPr>
      <t>1</t>
    </r>
  </si>
  <si>
    <r>
      <t>Canned</t>
    </r>
    <r>
      <rPr>
        <vertAlign val="superscript"/>
        <sz val="12"/>
        <rFont val="Calibri"/>
        <family val="2"/>
      </rPr>
      <t>2</t>
    </r>
  </si>
  <si>
    <r>
      <t>Frozen</t>
    </r>
    <r>
      <rPr>
        <vertAlign val="superscript"/>
        <sz val="12"/>
        <rFont val="Calibri"/>
        <family val="2"/>
      </rPr>
      <t>3</t>
    </r>
  </si>
  <si>
    <r>
      <rPr>
        <vertAlign val="superscript"/>
        <sz val="12"/>
        <rFont val="Calibri"/>
        <family val="2"/>
      </rPr>
      <t>1</t>
    </r>
    <r>
      <rPr>
        <sz val="12"/>
        <rFont val="Calibri"/>
        <family val="2"/>
      </rPr>
      <t xml:space="preserve">Includes regular and baby spinach packaged in a bag, clamshell, or similar container. It is assumed that all refuse has been removed prior to purchase. It is also assumed that this spinach may be eaten raw or after boiling. USDA, Agricultural Research Service’s (ARS) </t>
    </r>
    <r>
      <rPr>
        <i/>
        <sz val="12"/>
        <rFont val="Calibri"/>
        <family val="2"/>
      </rPr>
      <t>Food Yields Summarized by Different Stages of Preparation</t>
    </r>
    <r>
      <rPr>
        <sz val="12"/>
        <rFont val="Calibri"/>
        <family val="2"/>
      </rPr>
      <t xml:space="preserve"> reports a preparation yield of 77 percent for boiling trimmed, raw spinach.</t>
    </r>
  </si>
  <si>
    <r>
      <rPr>
        <vertAlign val="superscript"/>
        <sz val="12"/>
        <rFont val="Calibri"/>
        <family val="2"/>
      </rPr>
      <t>2</t>
    </r>
    <r>
      <rPr>
        <sz val="12"/>
        <rFont val="Calibri"/>
        <family val="2"/>
      </rPr>
      <t>The liquid contents of the can are discarded prior to consumption. Based on USDA, ARS’ Food Patterns Equivalents Database (FPED), USDA, Economic Research Service (ERS) assumes that 65 percent of the can's gross weight is solid and 35 percent is liquid medium. The FPED cup-equivalent weight for canned spinach is the weight of the solids and not of the liquid medium in which the vegetable is packed. The preparation yield factor for canned spinach in the above table does not account for any further preparation that occurs prior to consumption.</t>
    </r>
  </si>
  <si>
    <r>
      <t xml:space="preserve">Source: USDA, ERS calculations using 2023 Circana OmniMarket Core Outlets data to estimate average retail prices. Average retail prices converted to average prices per cup equivalent using USDA, ARS publications and data including </t>
    </r>
    <r>
      <rPr>
        <i/>
        <sz val="12"/>
        <color theme="1"/>
        <rFont val="Calibri"/>
        <family val="2"/>
      </rPr>
      <t>Food Yields Summarized by Different Stages of Preparation</t>
    </r>
    <r>
      <rPr>
        <sz val="12"/>
        <color theme="1"/>
        <rFont val="Calibri"/>
        <family val="2"/>
      </rPr>
      <t xml:space="preserve"> (Agriculture Handbook No. 102, 1975), FNDDS 2015–16, FPED 2017–18, and the FPED's accompanying Methodology and User Guide. </t>
    </r>
  </si>
  <si>
    <r>
      <rPr>
        <vertAlign val="superscript"/>
        <sz val="12"/>
        <rFont val="Calibri"/>
        <family val="2"/>
      </rPr>
      <t>3</t>
    </r>
    <r>
      <rPr>
        <sz val="12"/>
        <rFont val="Calibri"/>
        <family val="2"/>
      </rPr>
      <t>It is assumed that frozen spinach is cooked prior to consumption. USDA, ARS’ Food and Nutrient Database for Dietary Studies (FNDDS) reports that cooking a 10-ounce package of frozen spinach yields 220 grams of cooked vegetable, indicating a preparation yield of about 77.6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</si>
</sst>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1" x14ac:knownFonts="1">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i/>
      <sz val="12"/>
      <name val="Calibri"/>
      <family val="2"/>
    </font>
    <font>
      <i/>
      <sz val="12"/>
      <color theme="1"/>
      <name val="Calibri"/>
      <family val="2"/>
    </font>
    <font>
      <b/>
      <sz val="15"/>
      <name val="Calibri"/>
      <family val="2"/>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style="thin">
        <color theme="1"/>
      </left>
      <right/>
      <top/>
      <bottom style="thin">
        <color theme="1"/>
      </bottom>
      <diagonal/>
    </border>
    <border>
      <left/>
      <right style="thin">
        <color indexed="64"/>
      </right>
      <top style="thin">
        <color indexed="64"/>
      </top>
      <bottom/>
      <diagonal/>
    </border>
    <border>
      <left/>
      <right style="thin">
        <color theme="1"/>
      </right>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2" fillId="0" borderId="0" xfId="0" applyFont="1"/>
    <xf numFmtId="0" fontId="5" fillId="0" borderId="0" xfId="0" applyFont="1"/>
    <xf numFmtId="2" fontId="6" fillId="0" borderId="2" xfId="1" applyNumberFormat="1" applyFont="1" applyBorder="1" applyAlignment="1">
      <alignment horizontal="center"/>
    </xf>
    <xf numFmtId="0" fontId="6" fillId="0" borderId="2" xfId="0" applyFont="1" applyBorder="1" applyAlignment="1">
      <alignment horizontal="center"/>
    </xf>
    <xf numFmtId="165" fontId="6" fillId="0" borderId="2" xfId="1" applyNumberFormat="1" applyFont="1" applyBorder="1" applyAlignment="1">
      <alignment horizontal="center"/>
    </xf>
    <xf numFmtId="0" fontId="6" fillId="0" borderId="2" xfId="1" applyFont="1" applyBorder="1" applyAlignment="1">
      <alignment horizontal="center"/>
    </xf>
    <xf numFmtId="2" fontId="6" fillId="0" borderId="0" xfId="1" applyNumberFormat="1" applyFont="1"/>
    <xf numFmtId="0" fontId="6" fillId="0" borderId="0" xfId="1" applyFont="1"/>
    <xf numFmtId="0" fontId="3" fillId="0" borderId="3" xfId="0" applyFont="1" applyBorder="1" applyAlignment="1">
      <alignment horizontal="center" vertical="center" wrapText="1"/>
    </xf>
    <xf numFmtId="164" fontId="6" fillId="0" borderId="4" xfId="1" applyNumberFormat="1" applyFont="1" applyBorder="1" applyAlignment="1">
      <alignment horizontal="center"/>
    </xf>
    <xf numFmtId="0" fontId="3" fillId="0" borderId="5" xfId="0" applyFont="1" applyBorder="1" applyAlignment="1">
      <alignment horizontal="center" vertical="center" wrapText="1"/>
    </xf>
    <xf numFmtId="0" fontId="10" fillId="0" borderId="0" xfId="1" applyFont="1" applyAlignment="1">
      <alignment vertical="center"/>
    </xf>
    <xf numFmtId="0" fontId="5" fillId="0" borderId="0" xfId="0" applyFont="1" applyAlignment="1">
      <alignment vertical="center"/>
    </xf>
    <xf numFmtId="0" fontId="3" fillId="0" borderId="7" xfId="0" applyFont="1" applyBorder="1" applyAlignment="1">
      <alignment vertical="center" wrapText="1"/>
    </xf>
    <xf numFmtId="0" fontId="6" fillId="0" borderId="8" xfId="1" applyFont="1" applyBorder="1"/>
    <xf numFmtId="164" fontId="5" fillId="0" borderId="0" xfId="0" applyNumberFormat="1" applyFont="1" applyAlignment="1">
      <alignment horizontal="center"/>
    </xf>
    <xf numFmtId="0" fontId="6" fillId="0" borderId="8" xfId="1" applyFont="1" applyBorder="1" applyAlignment="1">
      <alignment vertical="center"/>
    </xf>
    <xf numFmtId="0" fontId="6" fillId="0" borderId="6" xfId="1" applyFont="1" applyBorder="1" applyAlignment="1">
      <alignment vertical="center"/>
    </xf>
    <xf numFmtId="2" fontId="6" fillId="0" borderId="9" xfId="1" applyNumberFormat="1" applyFont="1" applyBorder="1" applyAlignment="1">
      <alignment horizontal="center"/>
    </xf>
    <xf numFmtId="165" fontId="6" fillId="0" borderId="9" xfId="0" applyNumberFormat="1" applyFont="1" applyBorder="1" applyAlignment="1">
      <alignment horizontal="center"/>
    </xf>
    <xf numFmtId="165" fontId="6" fillId="0" borderId="9" xfId="1" applyNumberFormat="1" applyFont="1" applyBorder="1" applyAlignment="1">
      <alignment horizontal="center"/>
    </xf>
    <xf numFmtId="0" fontId="6" fillId="0" borderId="9" xfId="1" applyFont="1" applyBorder="1" applyAlignment="1">
      <alignment horizontal="center"/>
    </xf>
    <xf numFmtId="164" fontId="6" fillId="0" borderId="10" xfId="1" applyNumberFormat="1" applyFont="1" applyBorder="1" applyAlignment="1">
      <alignment horizont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strike val="0"/>
        <outline val="0"/>
        <shadow val="0"/>
        <u val="none"/>
        <sz val="12"/>
        <name val="Calibri"/>
        <family val="2"/>
        <scheme val="none"/>
      </font>
    </dxf>
    <dxf>
      <border diagonalUp="0" diagonalDown="0">
        <left style="thin">
          <color theme="0" tint="-0.499984740745262"/>
        </left>
        <right style="thin">
          <color indexed="64"/>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5EAAAE-B8BD-4BF8-A2B2-E5CDA2B80723}" name="Spinach" displayName="Spinach" ref="A2:G6" totalsRowShown="0" headerRowDxfId="10" dataDxfId="8" headerRowBorderDxfId="9" tableBorderDxfId="7">
  <autoFilter ref="A2:G6" xr:uid="{475EAAAE-B8BD-4BF8-A2B2-E5CDA2B80723}"/>
  <tableColumns count="7">
    <tableColumn id="1" xr3:uid="{BF51334C-F05E-4C92-A49A-FDEFB89203B2}" name="Form" dataDxfId="6"/>
    <tableColumn id="2" xr3:uid="{3C788C5E-4C05-47F7-AAD3-2DAF2646B20E}" name="Average retail price " dataDxfId="5"/>
    <tableColumn id="3" xr3:uid="{C6B66DC7-5436-4F43-8A02-4BCCD15E2C95}" name="Average retail price unit of measure" dataDxfId="4" dataCellStyle="Normal 5"/>
    <tableColumn id="4" xr3:uid="{60D46065-F954-4406-91A9-E941A97E7AFF}" name="Preparation yield factor" dataDxfId="3"/>
    <tableColumn id="5" xr3:uid="{476CECF4-D48C-4332-A28A-CCCBB0BF17C1}" name="Size of a cup equivalent" dataDxfId="2" dataCellStyle="Normal 5"/>
    <tableColumn id="6" xr3:uid="{FCFAACFB-B261-41CC-A1BC-97DB34093EA1}" name="Cup equivalent unit of measure" dataDxfId="1" dataCellStyle="Normal 5"/>
    <tableColumn id="7" xr3:uid="{1834CA55-9A63-4997-B2ED-662B834D8184}"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heetViews>
  <sheetFormatPr defaultColWidth="9.109375" defaultRowHeight="15.6" x14ac:dyDescent="0.3"/>
  <cols>
    <col min="1" max="1" width="22.6640625" style="1" customWidth="1"/>
    <col min="2" max="2" width="24.21875" style="1" customWidth="1"/>
    <col min="3" max="3" width="30.6640625" style="1" customWidth="1"/>
    <col min="4" max="4" width="19.44140625" style="1" customWidth="1"/>
    <col min="5" max="5" width="19.88671875" style="1" customWidth="1"/>
    <col min="6" max="6" width="23.5546875" style="1" customWidth="1"/>
    <col min="7" max="7" width="26.5546875" style="1" customWidth="1"/>
    <col min="8" max="16384" width="9.109375" style="1"/>
  </cols>
  <sheetData>
    <row r="1" spans="1:7" s="2" customFormat="1" ht="19.8" x14ac:dyDescent="0.3">
      <c r="A1" s="12" t="s">
        <v>10</v>
      </c>
      <c r="B1" s="13"/>
      <c r="C1" s="13"/>
      <c r="D1" s="13"/>
      <c r="E1" s="13"/>
      <c r="F1" s="13"/>
      <c r="G1" s="13"/>
    </row>
    <row r="2" spans="1:7" s="2" customFormat="1" ht="31.2" x14ac:dyDescent="0.3">
      <c r="A2" s="14" t="s">
        <v>0</v>
      </c>
      <c r="B2" s="9" t="s">
        <v>6</v>
      </c>
      <c r="C2" s="9" t="s">
        <v>7</v>
      </c>
      <c r="D2" s="9" t="s">
        <v>2</v>
      </c>
      <c r="E2" s="9" t="s">
        <v>8</v>
      </c>
      <c r="F2" s="9" t="s">
        <v>9</v>
      </c>
      <c r="G2" s="11" t="s">
        <v>3</v>
      </c>
    </row>
    <row r="3" spans="1:7" s="2" customFormat="1" ht="17.399999999999999" x14ac:dyDescent="0.3">
      <c r="A3" s="15" t="s">
        <v>11</v>
      </c>
      <c r="B3" s="16">
        <v>4.5004207177581241</v>
      </c>
      <c r="C3" s="3" t="s">
        <v>1</v>
      </c>
      <c r="D3" s="4">
        <v>0.77</v>
      </c>
      <c r="E3" s="5">
        <f>150/453.59237</f>
        <v>0.33069339327731634</v>
      </c>
      <c r="F3" s="6" t="s">
        <v>4</v>
      </c>
      <c r="G3" s="10">
        <f>B3*E3/D3</f>
        <v>1.9328044134168436</v>
      </c>
    </row>
    <row r="4" spans="1:7" s="2" customFormat="1" ht="17.399999999999999" x14ac:dyDescent="0.3">
      <c r="A4" s="15" t="s">
        <v>12</v>
      </c>
      <c r="B4" s="16">
        <v>4.5004207177581241</v>
      </c>
      <c r="C4" s="3" t="s">
        <v>1</v>
      </c>
      <c r="D4" s="4">
        <v>1</v>
      </c>
      <c r="E4" s="5">
        <f>70/453.59237</f>
        <v>0.1543235835294143</v>
      </c>
      <c r="F4" s="6" t="s">
        <v>4</v>
      </c>
      <c r="G4" s="10">
        <f>B4*E4/D4</f>
        <v>0.69452105255445251</v>
      </c>
    </row>
    <row r="5" spans="1:7" s="2" customFormat="1" ht="17.399999999999999" x14ac:dyDescent="0.3">
      <c r="A5" s="17" t="s">
        <v>13</v>
      </c>
      <c r="B5" s="16">
        <v>1.6708720061</v>
      </c>
      <c r="C5" s="3" t="s">
        <v>1</v>
      </c>
      <c r="D5" s="4">
        <v>0.65</v>
      </c>
      <c r="E5" s="5">
        <f>170/453.59237</f>
        <v>0.37478584571429185</v>
      </c>
      <c r="F5" s="6" t="s">
        <v>4</v>
      </c>
      <c r="G5" s="10">
        <f>B5*E5/D5</f>
        <v>0.96341411982542136</v>
      </c>
    </row>
    <row r="6" spans="1:7" s="2" customFormat="1" ht="17.399999999999999" x14ac:dyDescent="0.3">
      <c r="A6" s="18" t="s">
        <v>14</v>
      </c>
      <c r="B6" s="16">
        <v>2.4689721674</v>
      </c>
      <c r="C6" s="19" t="s">
        <v>1</v>
      </c>
      <c r="D6" s="20">
        <f>220/(453.59237*10/16)</f>
        <v>0.77602716289076901</v>
      </c>
      <c r="E6" s="21">
        <f>170/453.59237</f>
        <v>0.37478584571429185</v>
      </c>
      <c r="F6" s="22" t="s">
        <v>4</v>
      </c>
      <c r="G6" s="23">
        <f>B6*E6/D6</f>
        <v>1.1924013308465908</v>
      </c>
    </row>
    <row r="7" spans="1:7" s="2" customFormat="1" ht="17.399999999999999" x14ac:dyDescent="0.3">
      <c r="A7" s="7" t="s">
        <v>15</v>
      </c>
      <c r="B7" s="7"/>
      <c r="C7" s="7"/>
      <c r="D7" s="7"/>
      <c r="E7" s="7"/>
      <c r="F7" s="7"/>
      <c r="G7" s="7"/>
    </row>
    <row r="8" spans="1:7" s="2" customFormat="1" ht="17.399999999999999" x14ac:dyDescent="0.3">
      <c r="A8" s="8" t="s">
        <v>16</v>
      </c>
    </row>
    <row r="9" spans="1:7" s="2" customFormat="1" ht="17.399999999999999" x14ac:dyDescent="0.3">
      <c r="A9" s="8" t="s">
        <v>18</v>
      </c>
      <c r="B9" s="8"/>
      <c r="C9" s="8"/>
      <c r="D9" s="8"/>
      <c r="E9" s="8"/>
      <c r="F9" s="8"/>
      <c r="G9" s="8"/>
    </row>
    <row r="10" spans="1:7" s="2" customFormat="1" x14ac:dyDescent="0.3">
      <c r="A10" s="2" t="s">
        <v>17</v>
      </c>
    </row>
    <row r="11" spans="1:7" s="2" customFormat="1" x14ac:dyDescent="0.3">
      <c r="A11" s="2"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Spinach</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Spinach—Average retail price per pound and per cup equivalent</dc:title>
  <dc:subject>Agricultural Economics</dc:subject>
  <dc:creator>Hayden Stewart; Jeffrey Hyman</dc:creator>
  <cp:keywords>fruit and vegetable prices, retail prices, costs to consume, costs per edible cup equivalent, spinach</cp:keywords>
  <dc:description> </dc:description>
  <cp:lastModifiedBy>Stewart, Hayden - REE-ERS</cp:lastModifiedBy>
  <cp:revision/>
  <dcterms:created xsi:type="dcterms:W3CDTF">2015-03-11T13:48:14Z</dcterms:created>
  <dcterms:modified xsi:type="dcterms:W3CDTF">2025-09-19T18:16:32Z</dcterms:modified>
  <cp:category/>
  <cp:contentStatus/>
</cp:coreProperties>
</file>