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FF3880B8-1B2D-4649-984C-7D5D55ABDF3B}" xr6:coauthVersionLast="47" xr6:coauthVersionMax="47" xr10:uidLastSave="{00000000-0000-0000-0000-000000000000}"/>
  <bookViews>
    <workbookView xWindow="-108" yWindow="-108" windowWidth="23256" windowHeight="12456" xr2:uid="{00000000-000D-0000-FFFF-FFFF00000000}"/>
  </bookViews>
  <sheets>
    <sheet name="Pineappl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1" l="1"/>
  <c r="G8" i="1"/>
  <c r="E3" i="1"/>
  <c r="G3" i="1" s="1"/>
  <c r="E4" i="1"/>
  <c r="G4" i="1" s="1"/>
  <c r="E5" i="1"/>
  <c r="G5" i="1" s="1"/>
  <c r="E6" i="1"/>
  <c r="G6" i="1" s="1"/>
</calcChain>
</file>

<file path=xl/sharedStrings.xml><?xml version="1.0" encoding="utf-8"?>
<sst xmlns="http://schemas.openxmlformats.org/spreadsheetml/2006/main" count="34" uniqueCount="27">
  <si>
    <t>Form</t>
  </si>
  <si>
    <t xml:space="preserve"> per pound</t>
  </si>
  <si>
    <t>Preparation yield factor</t>
  </si>
  <si>
    <t>Average price per cup equivalent</t>
  </si>
  <si>
    <t>Pounds</t>
  </si>
  <si>
    <t>Contact: Hayden Stewart or Jeffrey Hyman.</t>
  </si>
  <si>
    <t>per pint (16 fluid ounces concentrate)</t>
  </si>
  <si>
    <t>Pints</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</si>
  <si>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</si>
  <si>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</si>
  <si>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</si>
  <si>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</si>
  <si>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</si>
  <si>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Canned, in juice</t>
    </r>
    <r>
      <rPr>
        <vertAlign val="superscript"/>
        <sz val="12"/>
        <rFont val="Calibri"/>
        <family val="2"/>
      </rPr>
      <t>2</t>
    </r>
  </si>
  <si>
    <r>
      <t>Canned, in syrup or water</t>
    </r>
    <r>
      <rPr>
        <vertAlign val="superscript"/>
        <sz val="12"/>
        <rFont val="Calibri"/>
        <family val="2"/>
      </rPr>
      <t>3</t>
    </r>
  </si>
  <si>
    <r>
      <t>Dried</t>
    </r>
    <r>
      <rPr>
        <vertAlign val="superscript"/>
        <sz val="12"/>
        <rFont val="Calibri"/>
        <family val="2"/>
      </rPr>
      <t>4</t>
    </r>
  </si>
  <si>
    <r>
      <t>Juice, ready to drink</t>
    </r>
    <r>
      <rPr>
        <vertAlign val="superscript"/>
        <sz val="12"/>
        <rFont val="Calibri"/>
        <family val="2"/>
      </rPr>
      <t>5</t>
    </r>
  </si>
  <si>
    <r>
      <t>Juice, frozen</t>
    </r>
    <r>
      <rPr>
        <vertAlign val="superscript"/>
        <sz val="12"/>
        <rFont val="Calibri"/>
        <family val="2"/>
      </rPr>
      <t>6</t>
    </r>
  </si>
  <si>
    <r>
      <rPr>
        <vertAlign val="superscript"/>
        <sz val="12"/>
        <rFont val="Calibri"/>
        <family val="2"/>
      </rPr>
      <t>2</t>
    </r>
    <r>
      <rPr>
        <sz val="12"/>
        <rFont val="Calibri"/>
        <family val="2"/>
      </rPr>
      <t xml:space="preserve">Consumers are assumed to eat the solid fruit and drink the juice. All contents of the can are edible and count towards an individual's recommended fruit consumption.   </t>
    </r>
  </si>
  <si>
    <r>
      <rPr>
        <vertAlign val="superscript"/>
        <sz val="12"/>
        <rFont val="Calibri"/>
        <family val="2"/>
      </rPr>
      <t>4</t>
    </r>
    <r>
      <rPr>
        <sz val="12"/>
        <rFont val="Calibri"/>
        <family val="2"/>
      </rPr>
      <t xml:space="preserve">Includes dried pineapple in a variety of shapes like chunks, wedges, rings, and tidbits.  </t>
    </r>
    <r>
      <rPr>
        <sz val="8"/>
        <color indexed="10"/>
        <rFont val="Arial"/>
        <family val="2"/>
      </rPr>
      <t/>
    </r>
  </si>
  <si>
    <r>
      <rPr>
        <vertAlign val="superscript"/>
        <sz val="12"/>
        <rFont val="Calibri"/>
        <family val="2"/>
      </rPr>
      <t>5</t>
    </r>
    <r>
      <rPr>
        <sz val="12"/>
        <rFont val="Calibri"/>
        <family val="2"/>
      </rPr>
      <t xml:space="preserve">Includes refrigerated and unrefrigerated juice. </t>
    </r>
  </si>
  <si>
    <t>Pineapple—Average retail price per pound or pint and per cup equivalent, 2023 (U.S. dollars)</t>
  </si>
  <si>
    <t xml:space="preserve"> per pint (16 fluid ounces ready to drink)</t>
  </si>
  <si>
    <r>
      <rPr>
        <vertAlign val="superscript"/>
        <sz val="12"/>
        <rFont val="Calibri"/>
        <family val="2"/>
      </rPr>
      <t>6</t>
    </r>
    <r>
      <rPr>
        <sz val="12"/>
        <rFont val="Calibri"/>
        <family val="2"/>
      </rPr>
      <t>Includes juice sold as frozen concentrate. The consumer reconstitutes this juice after purchase by adding three containers of tap water per container of concentrate. Retail price is dollars per pint after reconstitution.</t>
    </r>
  </si>
  <si>
    <t>Source: USDA, ERS calculations using 2023 Circana OmniMarket Core Outlets data to estimate average retail prices. Average retail prices converted to average prices per cup equivalent using USDA, ARS data including the SR Legacy Release, FPED 2017–18, and the FPED's accompanying Methodology and User Guide.</t>
  </si>
  <si>
    <r>
      <rPr>
        <vertAlign val="superscript"/>
        <sz val="12"/>
        <color theme="1"/>
        <rFont val="Calibri"/>
        <family val="2"/>
      </rPr>
      <t>3</t>
    </r>
    <r>
      <rPr>
        <sz val="12"/>
        <color theme="1"/>
        <rFont val="Calibri"/>
        <family val="2"/>
      </rPr>
      <t>The syrup (or water) is discarded prior to consumption. Based on USDA, ARS’ Food Patterns Equivalents Database (FPED), USDA, Economic Research Service (ERS) assumes that 65 percent of the can's gross weight is solid and 35 percent is liquid. The FPED cup-equivalent weight for canned fruit is the weight of the solids and not of the liquid medium in which it is packed. The preparation yield factor for canned pineapple in the above table does not account for any further preparation that occurs prior to consumption.</t>
    </r>
  </si>
  <si>
    <r>
      <rPr>
        <vertAlign val="superscript"/>
        <sz val="12"/>
        <rFont val="Calibri"/>
        <family val="2"/>
      </rPr>
      <t>1</t>
    </r>
    <r>
      <rPr>
        <sz val="12"/>
        <rFont val="Calibri"/>
        <family val="2"/>
      </rPr>
      <t>USDA, Agricultural Research Service’s (ARS) National Nutrient Database for Standard Reference (SR) reports that inedible core, crown, and parings account for 49 percent of the retail weight, implying a preparation yield of 51 percent when pineapple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</si>
</sst>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1" x14ac:knownFonts="1">
    <font>
      <sz val="11"/>
      <color theme="1"/>
      <name val="Calibri"/>
      <family val="2"/>
      <scheme val="minor"/>
    </font>
    <font>
      <sz val="10"/>
      <name val="Arial"/>
      <family val="2"/>
    </font>
    <font>
      <sz val="8"/>
      <color indexed="10"/>
      <name val="Arial"/>
      <family val="2"/>
    </font>
    <font>
      <sz val="12"/>
      <color theme="1"/>
      <name val="Calibri"/>
      <family val="2"/>
      <scheme val="minor"/>
    </font>
    <font>
      <vertAlign val="superscript"/>
      <sz val="12"/>
      <color theme="0"/>
      <name val="Calibri"/>
      <family val="2"/>
    </font>
    <font>
      <b/>
      <sz val="15"/>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vertAlign val="superscript"/>
      <sz val="12"/>
      <color theme="1"/>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theme="0" tint="-0.14999847407452621"/>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9">
    <xf numFmtId="0" fontId="0" fillId="0" borderId="0" xfId="0"/>
    <xf numFmtId="0" fontId="3" fillId="0" borderId="0" xfId="0" applyFont="1"/>
    <xf numFmtId="0" fontId="6" fillId="0" borderId="0" xfId="0" applyFont="1"/>
    <xf numFmtId="2" fontId="8" fillId="0" borderId="2" xfId="1" applyNumberFormat="1" applyFont="1" applyBorder="1" applyAlignment="1">
      <alignment horizontal="center" vertical="center"/>
    </xf>
    <xf numFmtId="0" fontId="8" fillId="0" borderId="2" xfId="0" applyFont="1" applyBorder="1" applyAlignment="1">
      <alignment horizontal="center" vertical="center" wrapText="1"/>
    </xf>
    <xf numFmtId="165" fontId="8" fillId="0" borderId="2" xfId="1" applyNumberFormat="1" applyFont="1" applyBorder="1" applyAlignment="1">
      <alignment horizontal="center" vertical="center"/>
    </xf>
    <xf numFmtId="0" fontId="8" fillId="0" borderId="2" xfId="1" applyFont="1" applyBorder="1" applyAlignment="1">
      <alignment horizontal="center" vertical="center"/>
    </xf>
    <xf numFmtId="2" fontId="8" fillId="0" borderId="2" xfId="0" applyNumberFormat="1" applyFont="1" applyBorder="1" applyAlignment="1">
      <alignment horizontal="center" vertical="center"/>
    </xf>
    <xf numFmtId="165" fontId="6" fillId="0" borderId="2" xfId="0" applyNumberFormat="1" applyFont="1" applyBorder="1" applyAlignment="1">
      <alignment horizontal="center"/>
    </xf>
    <xf numFmtId="0" fontId="8" fillId="0" borderId="2" xfId="0" applyFont="1" applyBorder="1" applyAlignment="1">
      <alignment horizontal="center" vertical="center"/>
    </xf>
    <xf numFmtId="165" fontId="8" fillId="0" borderId="2" xfId="0" applyNumberFormat="1" applyFont="1" applyBorder="1" applyAlignment="1">
      <alignment horizontal="center" vertical="center"/>
    </xf>
    <xf numFmtId="0" fontId="7" fillId="0" borderId="3" xfId="0" applyFont="1" applyBorder="1" applyAlignment="1">
      <alignment vertical="center"/>
    </xf>
    <xf numFmtId="0" fontId="7" fillId="0" borderId="3" xfId="0" applyFont="1" applyBorder="1" applyAlignment="1">
      <alignment horizontal="center" vertical="center" wrapText="1"/>
    </xf>
    <xf numFmtId="0" fontId="8" fillId="0" borderId="4" xfId="1" applyFont="1" applyBorder="1" applyAlignment="1">
      <alignment horizontal="left" vertical="center"/>
    </xf>
    <xf numFmtId="164" fontId="8" fillId="0" borderId="5" xfId="1" applyNumberFormat="1" applyFont="1" applyBorder="1" applyAlignment="1">
      <alignment horizontal="center" vertical="center"/>
    </xf>
    <xf numFmtId="0" fontId="8" fillId="0" borderId="4" xfId="0" applyFont="1" applyBorder="1" applyAlignment="1">
      <alignment vertical="center"/>
    </xf>
    <xf numFmtId="164" fontId="8" fillId="0" borderId="5" xfId="0" applyNumberFormat="1" applyFont="1" applyBorder="1" applyAlignment="1">
      <alignment horizontal="center"/>
    </xf>
    <xf numFmtId="0" fontId="8" fillId="0" borderId="4" xfId="1" applyFont="1" applyBorder="1" applyAlignment="1">
      <alignment vertical="center"/>
    </xf>
    <xf numFmtId="0" fontId="6" fillId="3" borderId="0" xfId="0" applyFont="1" applyFill="1" applyAlignment="1">
      <alignment horizontal="center"/>
    </xf>
    <xf numFmtId="0" fontId="8" fillId="0" borderId="6" xfId="1" applyFont="1" applyBorder="1" applyAlignment="1">
      <alignment vertical="center"/>
    </xf>
    <xf numFmtId="0" fontId="6" fillId="0" borderId="0" xfId="0" applyFont="1" applyAlignment="1">
      <alignment horizontal="center"/>
    </xf>
    <xf numFmtId="0" fontId="8" fillId="0" borderId="7" xfId="0" applyFont="1" applyBorder="1" applyAlignment="1">
      <alignment horizontal="center" vertical="center" wrapText="1"/>
    </xf>
    <xf numFmtId="0" fontId="8" fillId="0" borderId="7" xfId="1" applyFont="1" applyBorder="1" applyAlignment="1">
      <alignment horizontal="center" vertical="center"/>
    </xf>
    <xf numFmtId="164" fontId="8" fillId="0" borderId="8" xfId="1" applyNumberFormat="1" applyFont="1" applyBorder="1" applyAlignment="1">
      <alignment horizontal="center" vertical="center"/>
    </xf>
    <xf numFmtId="0" fontId="5" fillId="0" borderId="0" xfId="1" applyFont="1" applyAlignment="1">
      <alignment vertical="center"/>
    </xf>
    <xf numFmtId="0" fontId="6" fillId="0" borderId="0" xfId="0" applyFont="1" applyAlignment="1">
      <alignment vertical="center"/>
    </xf>
    <xf numFmtId="0" fontId="8" fillId="0" borderId="0" xfId="0" applyFont="1"/>
    <xf numFmtId="0" fontId="8" fillId="0" borderId="0" xfId="1" applyFont="1"/>
    <xf numFmtId="164" fontId="6" fillId="0" borderId="0" xfId="0" applyNumberFormat="1" applyFont="1" applyAlignment="1">
      <alignment horizontal="center"/>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68D007-DBCF-4E0C-A46D-5751F693B0EC}" name="Pineapple" displayName="Pineapple" ref="A2:G8" totalsRowShown="0" headerRowDxfId="10" dataDxfId="9" headerRowBorderDxfId="7" tableBorderDxfId="8">
  <autoFilter ref="A2:G8" xr:uid="{3E68D007-DBCF-4E0C-A46D-5751F693B0EC}"/>
  <tableColumns count="7">
    <tableColumn id="1" xr3:uid="{DAAABAB1-6DA4-453C-B5C5-3D14BE65755B}" name="Form" dataDxfId="6" dataCellStyle="Normal 4"/>
    <tableColumn id="2" xr3:uid="{DA49E06D-507E-4F17-97CC-C9E8AB57273A}" name="Average retail price " dataDxfId="5"/>
    <tableColumn id="3" xr3:uid="{93B1A88C-5F4C-4DD0-A498-F95F1437E64E}" name="Average retail price unit of measure" dataDxfId="4" dataCellStyle="Normal 4"/>
    <tableColumn id="4" xr3:uid="{E20B8E95-90D1-4B65-95D2-7FA07D9B16FC}" name="Preparation yield factor" dataDxfId="3"/>
    <tableColumn id="5" xr3:uid="{03787F18-6EBE-45F6-A942-3EBB242E2478}" name="Size of a cup equivalent" dataDxfId="2"/>
    <tableColumn id="6" xr3:uid="{8D03651A-02E4-4A7A-87F2-F9BEC0456054}" name="Cup equivalent unit of measure" dataDxfId="1" dataCellStyle="Normal 4"/>
    <tableColumn id="7" xr3:uid="{8AB06ECF-080E-443F-BCCC-402D48312E34}"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workbookViewId="0"/>
  </sheetViews>
  <sheetFormatPr defaultColWidth="9.109375" defaultRowHeight="15.6" x14ac:dyDescent="0.3"/>
  <cols>
    <col min="1" max="1" width="28.33203125" style="1" bestFit="1" customWidth="1"/>
    <col min="2" max="2" width="24.6640625" style="1" customWidth="1"/>
    <col min="3" max="3" width="42.88671875" style="1" customWidth="1"/>
    <col min="4" max="4" width="18.5546875" style="1" customWidth="1"/>
    <col min="5" max="5" width="19.44140625" style="1" customWidth="1"/>
    <col min="6" max="6" width="23.77734375" style="1" customWidth="1"/>
    <col min="7" max="7" width="25.77734375" style="1" customWidth="1"/>
    <col min="8" max="16384" width="9.109375" style="1"/>
  </cols>
  <sheetData>
    <row r="1" spans="1:7" s="2" customFormat="1" ht="19.8" x14ac:dyDescent="0.3">
      <c r="A1" s="24" t="s">
        <v>21</v>
      </c>
      <c r="B1" s="25"/>
      <c r="C1" s="25"/>
      <c r="D1" s="25"/>
      <c r="E1" s="25"/>
      <c r="F1" s="25"/>
      <c r="G1" s="25"/>
    </row>
    <row r="2" spans="1:7" s="2" customFormat="1" ht="31.2" x14ac:dyDescent="0.3">
      <c r="A2" s="11" t="s">
        <v>0</v>
      </c>
      <c r="B2" s="12" t="s">
        <v>8</v>
      </c>
      <c r="C2" s="12" t="s">
        <v>9</v>
      </c>
      <c r="D2" s="12" t="s">
        <v>2</v>
      </c>
      <c r="E2" s="12" t="s">
        <v>10</v>
      </c>
      <c r="F2" s="12" t="s">
        <v>11</v>
      </c>
      <c r="G2" s="12" t="s">
        <v>3</v>
      </c>
    </row>
    <row r="3" spans="1:7" s="2" customFormat="1" ht="17.399999999999999" x14ac:dyDescent="0.3">
      <c r="A3" s="13" t="s">
        <v>12</v>
      </c>
      <c r="B3" s="28">
        <v>0.66842703427565997</v>
      </c>
      <c r="C3" s="3" t="s">
        <v>1</v>
      </c>
      <c r="D3" s="4">
        <v>0.51</v>
      </c>
      <c r="E3" s="5">
        <f>165/453.59237</f>
        <v>0.36376273260504799</v>
      </c>
      <c r="F3" s="6" t="s">
        <v>4</v>
      </c>
      <c r="G3" s="14">
        <f>B3*E3/D3</f>
        <v>0.47676244026510223</v>
      </c>
    </row>
    <row r="4" spans="1:7" s="2" customFormat="1" ht="17.399999999999999" x14ac:dyDescent="0.3">
      <c r="A4" s="15" t="s">
        <v>13</v>
      </c>
      <c r="B4" s="28">
        <v>1.72146581719825</v>
      </c>
      <c r="C4" s="7" t="s">
        <v>1</v>
      </c>
      <c r="D4" s="4">
        <v>1</v>
      </c>
      <c r="E4" s="8">
        <f>245/453.59237</f>
        <v>0.54013254235295005</v>
      </c>
      <c r="F4" s="9" t="s">
        <v>4</v>
      </c>
      <c r="G4" s="16">
        <f>B4*E4/D4</f>
        <v>0.92981970841698958</v>
      </c>
    </row>
    <row r="5" spans="1:7" s="2" customFormat="1" ht="17.399999999999999" x14ac:dyDescent="0.3">
      <c r="A5" s="15" t="s">
        <v>14</v>
      </c>
      <c r="B5" s="28">
        <v>1.8275744703211401</v>
      </c>
      <c r="C5" s="7" t="s">
        <v>1</v>
      </c>
      <c r="D5" s="4">
        <v>0.65</v>
      </c>
      <c r="E5" s="10">
        <f>200/453.59237</f>
        <v>0.44092452436975516</v>
      </c>
      <c r="F5" s="9" t="s">
        <v>4</v>
      </c>
      <c r="G5" s="16">
        <f>B5*E5/D5</f>
        <v>1.2397267755025474</v>
      </c>
    </row>
    <row r="6" spans="1:7" s="2" customFormat="1" ht="17.399999999999999" x14ac:dyDescent="0.3">
      <c r="A6" s="13" t="s">
        <v>15</v>
      </c>
      <c r="B6" s="28">
        <v>7.94796687750486</v>
      </c>
      <c r="C6" s="3" t="s">
        <v>1</v>
      </c>
      <c r="D6" s="4">
        <v>1</v>
      </c>
      <c r="E6" s="5">
        <f>70/453.59237</f>
        <v>0.1543235835294143</v>
      </c>
      <c r="F6" s="6" t="s">
        <v>4</v>
      </c>
      <c r="G6" s="14">
        <f>B6*E6/D6</f>
        <v>1.2265587303096395</v>
      </c>
    </row>
    <row r="7" spans="1:7" s="2" customFormat="1" ht="17.399999999999999" x14ac:dyDescent="0.3">
      <c r="A7" s="17" t="s">
        <v>16</v>
      </c>
      <c r="B7" s="28">
        <v>1.37415669140263</v>
      </c>
      <c r="C7" s="18" t="s">
        <v>22</v>
      </c>
      <c r="D7" s="4">
        <v>1</v>
      </c>
      <c r="E7" s="6">
        <v>0.5</v>
      </c>
      <c r="F7" s="6" t="s">
        <v>7</v>
      </c>
      <c r="G7" s="14">
        <f t="shared" ref="G7:G8" si="0">B7*E7/D7</f>
        <v>0.68707834570131499</v>
      </c>
    </row>
    <row r="8" spans="1:7" s="2" customFormat="1" ht="17.399999999999999" x14ac:dyDescent="0.3">
      <c r="A8" s="19" t="s">
        <v>17</v>
      </c>
      <c r="B8" s="28">
        <v>3.03904688483316</v>
      </c>
      <c r="C8" s="20" t="s">
        <v>6</v>
      </c>
      <c r="D8" s="21">
        <v>4</v>
      </c>
      <c r="E8" s="22">
        <v>0.5</v>
      </c>
      <c r="F8" s="22" t="s">
        <v>7</v>
      </c>
      <c r="G8" s="23">
        <f t="shared" si="0"/>
        <v>0.379880860604145</v>
      </c>
    </row>
    <row r="9" spans="1:7" s="2" customFormat="1" ht="17.399999999999999" x14ac:dyDescent="0.3">
      <c r="A9" s="26" t="s">
        <v>26</v>
      </c>
    </row>
    <row r="10" spans="1:7" s="2" customFormat="1" ht="17.399999999999999" x14ac:dyDescent="0.3">
      <c r="A10" s="26" t="s">
        <v>18</v>
      </c>
    </row>
    <row r="11" spans="1:7" s="2" customFormat="1" ht="17.399999999999999" x14ac:dyDescent="0.3">
      <c r="A11" s="2" t="s">
        <v>25</v>
      </c>
    </row>
    <row r="12" spans="1:7" s="2" customFormat="1" ht="17.399999999999999" x14ac:dyDescent="0.3">
      <c r="A12" s="27" t="s">
        <v>19</v>
      </c>
      <c r="B12" s="27"/>
      <c r="C12" s="27"/>
      <c r="D12" s="27"/>
      <c r="E12" s="27"/>
      <c r="F12" s="27"/>
      <c r="G12" s="27"/>
    </row>
    <row r="13" spans="1:7" s="2" customFormat="1" ht="17.399999999999999" x14ac:dyDescent="0.3">
      <c r="A13" s="26" t="s">
        <v>20</v>
      </c>
    </row>
    <row r="14" spans="1:7" s="2" customFormat="1" ht="17.399999999999999" x14ac:dyDescent="0.3">
      <c r="A14" s="26" t="s">
        <v>23</v>
      </c>
    </row>
    <row r="15" spans="1:7" x14ac:dyDescent="0.3">
      <c r="A15" s="1" t="s">
        <v>24</v>
      </c>
      <c r="B15"/>
      <c r="D15"/>
    </row>
    <row r="16" spans="1:7" s="2" customFormat="1" x14ac:dyDescent="0.3">
      <c r="A16" s="2"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Pineapple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Pineapple—Average retail price per pound or pint and per cup equivalent</dc:title>
  <dc:subject>Agricultural Economics</dc:subject>
  <dc:creator>Hayden Stewart; Jeffrey Hyman</dc:creator>
  <cp:keywords>fruit and vegetable prices, retail prices, costs to consume, costs per edible cup equivalent, pineapple</cp:keywords>
  <dc:description> </dc:description>
  <cp:lastModifiedBy>Stewart, Hayden - REE-ERS</cp:lastModifiedBy>
  <cp:revision/>
  <dcterms:created xsi:type="dcterms:W3CDTF">2015-03-11T15:01:10Z</dcterms:created>
  <dcterms:modified xsi:type="dcterms:W3CDTF">2025-09-18T16:26:33Z</dcterms:modified>
  <cp:category/>
  <cp:contentStatus/>
</cp:coreProperties>
</file>