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tates" sheetId="1" r:id="rId1"/>
    <sheet name="Size groups" sheetId="2" r:id="rId2"/>
  </sheets>
  <definedNames>
    <definedName name="_xlnm.Print_Area" localSheetId="1">'Size groups'!$A$1:$I$55</definedName>
    <definedName name="_xlnm.Print_Area" localSheetId="0">'States'!$A$1:$S$54</definedName>
    <definedName name="Print_Area_MI">#REF!</definedName>
    <definedName name="_xlnm.Print_Titles" localSheetId="0">'States'!$A:$A</definedName>
  </definedNames>
  <calcPr fullCalcOnLoad="1"/>
</workbook>
</file>

<file path=xl/sharedStrings.xml><?xml version="1.0" encoding="utf-8"?>
<sst xmlns="http://schemas.openxmlformats.org/spreadsheetml/2006/main" count="310" uniqueCount="85">
  <si>
    <t>Item</t>
  </si>
  <si>
    <t>Gross value of production:</t>
  </si>
  <si>
    <t xml:space="preserve">   Cattle</t>
  </si>
  <si>
    <t xml:space="preserve">       Total, gross value of production</t>
  </si>
  <si>
    <t>Operating costs:</t>
  </si>
  <si>
    <t xml:space="preserve">   Feed--</t>
  </si>
  <si>
    <t xml:space="preserve">         Total, feed costs</t>
  </si>
  <si>
    <t xml:space="preserve">         Total, operating cost</t>
  </si>
  <si>
    <t>Allocated overhead:</t>
  </si>
  <si>
    <t xml:space="preserve">   Hired labor</t>
  </si>
  <si>
    <t xml:space="preserve">   Opportunity cost of unpaid labor</t>
  </si>
  <si>
    <t xml:space="preserve">   Opportunity cost of land (rental rate)</t>
  </si>
  <si>
    <t xml:space="preserve">   Taxes and insurance</t>
  </si>
  <si>
    <t xml:space="preserve">   General farm overhead</t>
  </si>
  <si>
    <t xml:space="preserve">         Total, allocated overhead</t>
  </si>
  <si>
    <t>Total costs listed</t>
  </si>
  <si>
    <t>Value of production less total costs listed</t>
  </si>
  <si>
    <t>Value of production less operating costs</t>
  </si>
  <si>
    <t xml:space="preserve">Supporting information:   </t>
  </si>
  <si>
    <t xml:space="preserve">    Milk cows (head per farm) </t>
  </si>
  <si>
    <t xml:space="preserve">    Output per cow (pounds)</t>
  </si>
  <si>
    <t xml:space="preserve">    Milking frequency more than twice per day (percent of farms) </t>
  </si>
  <si>
    <t>associated with the dairy; assessment rebates, refunds, and other dairy-related resources; and the fertilizer value of manure production.</t>
  </si>
  <si>
    <t xml:space="preserve">      Purchased feed</t>
  </si>
  <si>
    <t xml:space="preserve">      Homegrown harvested feed</t>
  </si>
  <si>
    <t xml:space="preserve">      Grazed feed</t>
  </si>
  <si>
    <t xml:space="preserve">  Other--</t>
  </si>
  <si>
    <t xml:space="preserve">     Veterinary and medicine</t>
  </si>
  <si>
    <t xml:space="preserve">     Bedding and litter</t>
  </si>
  <si>
    <t xml:space="preserve">     Marketing</t>
  </si>
  <si>
    <t xml:space="preserve">     Custom services</t>
  </si>
  <si>
    <t xml:space="preserve">     Fuel, lube, and electricity</t>
  </si>
  <si>
    <t xml:space="preserve">     Repairs</t>
  </si>
  <si>
    <t xml:space="preserve">     Interest on operating capital</t>
  </si>
  <si>
    <t xml:space="preserve">    Organic milk sold (percent of sales)</t>
  </si>
  <si>
    <t>California</t>
  </si>
  <si>
    <t xml:space="preserve">   Milk sold</t>
  </si>
  <si>
    <t xml:space="preserve">      </t>
  </si>
  <si>
    <t>Illinois</t>
  </si>
  <si>
    <t>Indiana</t>
  </si>
  <si>
    <t>Iowa</t>
  </si>
  <si>
    <t>Kentucky</t>
  </si>
  <si>
    <t>Michigan</t>
  </si>
  <si>
    <t>Minnesota</t>
  </si>
  <si>
    <t>Missouri</t>
  </si>
  <si>
    <t>New</t>
  </si>
  <si>
    <t>York</t>
  </si>
  <si>
    <t>Ohio</t>
  </si>
  <si>
    <t>Pennsylvania</t>
  </si>
  <si>
    <t>Tennessee</t>
  </si>
  <si>
    <t>Virginia</t>
  </si>
  <si>
    <t>Wisconsin</t>
  </si>
  <si>
    <t>2/ Income from renting or leasing dairy stock to other operations; renting space to other dairy operations; co-op patronage dividends</t>
  </si>
  <si>
    <t>3/ Costs for third party organic certification</t>
  </si>
  <si>
    <t>All</t>
  </si>
  <si>
    <t>Washington</t>
  </si>
  <si>
    <t xml:space="preserve">   Other income 2/</t>
  </si>
  <si>
    <t xml:space="preserve">   Capital recovery of machinery and equipment 4/</t>
  </si>
  <si>
    <t xml:space="preserve">     Other operating costs 3/</t>
  </si>
  <si>
    <t>States</t>
  </si>
  <si>
    <t>4/ Machinery and equipment, housing, manure handling, feed storage structures, and the dairy breeding herd.</t>
  </si>
  <si>
    <t>Fewer than</t>
  </si>
  <si>
    <t>50-99</t>
  </si>
  <si>
    <t>100-199</t>
  </si>
  <si>
    <t>200-499</t>
  </si>
  <si>
    <t>500-999</t>
  </si>
  <si>
    <t>50 cows</t>
  </si>
  <si>
    <t>cows</t>
  </si>
  <si>
    <t>or more</t>
  </si>
  <si>
    <t>Sizes</t>
  </si>
  <si>
    <t xml:space="preserve">   Other income  2/</t>
  </si>
  <si>
    <t xml:space="preserve">   Capital recovery of machinery and equipment   4/</t>
  </si>
  <si>
    <t xml:space="preserve">     </t>
  </si>
  <si>
    <t xml:space="preserve">       </t>
  </si>
  <si>
    <t>dollars per cwt sold</t>
  </si>
  <si>
    <t xml:space="preserve">     Other operating costs   3/</t>
  </si>
  <si>
    <t>Conventional milk production costs and returns per hundredweight (cwt) sold, by State, 2016  1/</t>
  </si>
  <si>
    <t>Maine</t>
  </si>
  <si>
    <t>Utah</t>
  </si>
  <si>
    <t>2,000 cows</t>
  </si>
  <si>
    <t xml:space="preserve">1/ Developed from survey base year, 2016. </t>
  </si>
  <si>
    <t>1,000-1,999</t>
  </si>
  <si>
    <t>1/ Developed from survey base year, 2016.  Reports from Arizona, Colorado, Florida, Georgia, Idaho, Kansas, New Mexico, Oregon, South Dakota, Texas, and Vermont were insufficient for setting estimates using the 2016 ARMS data.</t>
  </si>
  <si>
    <t>Source:  Compiled by ERS using Agricultural Resource Management Survey data and other sources.</t>
  </si>
  <si>
    <t>Conventional milk production costs and returns per hundredweight (cwt) sold, by size group, 2016  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</si>
</sst>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Yes&quot;;&quot;Yes&quot;;&quot;No&quot;"/>
    <numFmt numFmtId="166" formatCode="&quot;True&quot;;&quot;True&quot;;&quot;False&quot;"/>
    <numFmt numFmtId="167" formatCode="&quot;On&quot;;&quot;On&quot;;&quot;Off&quot;"/>
    <numFmt numFmtId="168" formatCode="[$€-2]\ #,##0.00_);[Red]\([$€-2]\ #,##0.00\)"/>
  </numFmts>
  <fonts count="39">
    <font>
      <sz val="12"/>
      <name val="Helv"/>
      <family val="0"/>
    </font>
    <font>
      <sz val="11"/>
      <color indexed="8"/>
      <name val="Calibri"/>
      <family val="2"/>
    </font>
    <font>
      <sz val="1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1"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5">
    <xf numFmtId="0" fontId="0" fillId="0" borderId="0" xfId="0" applyAlignment="1">
      <alignment/>
    </xf>
    <xf numFmtId="164" fontId="0" fillId="0" borderId="0" xfId="0" applyNumberFormat="1" applyAlignment="1" applyProtection="1">
      <alignment/>
      <protection/>
    </xf>
    <xf numFmtId="2" fontId="2" fillId="0" borderId="0" xfId="0" applyNumberFormat="1" applyFont="1" applyAlignment="1" applyProtection="1">
      <alignment/>
      <protection/>
    </xf>
    <xf numFmtId="2" fontId="2" fillId="0" borderId="0" xfId="0" applyNumberFormat="1" applyFont="1" applyAlignment="1">
      <alignment/>
    </xf>
    <xf numFmtId="0" fontId="2" fillId="0" borderId="0" xfId="0" applyFont="1" applyAlignment="1">
      <alignment/>
    </xf>
    <xf numFmtId="3" fontId="2" fillId="0" borderId="0" xfId="0" applyNumberFormat="1" applyFont="1" applyAlignment="1">
      <alignment/>
    </xf>
    <xf numFmtId="0" fontId="2" fillId="0" borderId="0" xfId="0" applyFont="1" applyAlignment="1" applyProtection="1" quotePrefix="1">
      <alignment horizontal="left"/>
      <protection/>
    </xf>
    <xf numFmtId="0" fontId="2" fillId="0" borderId="10" xfId="0" applyFont="1" applyBorder="1" applyAlignment="1" applyProtection="1">
      <alignment horizontal="fill"/>
      <protection/>
    </xf>
    <xf numFmtId="0" fontId="2" fillId="0" borderId="0" xfId="0" applyFont="1" applyAlignment="1" applyProtection="1">
      <alignment horizontal="center"/>
      <protection/>
    </xf>
    <xf numFmtId="0" fontId="3" fillId="0" borderId="0" xfId="0" applyFont="1" applyAlignment="1">
      <alignment/>
    </xf>
    <xf numFmtId="164" fontId="2" fillId="0" borderId="0" xfId="0" applyNumberFormat="1" applyFont="1" applyAlignment="1" applyProtection="1">
      <alignment/>
      <protection/>
    </xf>
    <xf numFmtId="2" fontId="2" fillId="0" borderId="0" xfId="0" applyNumberFormat="1" applyFont="1" applyAlignment="1" applyProtection="1">
      <alignment horizontal="right"/>
      <protection/>
    </xf>
    <xf numFmtId="0" fontId="2" fillId="0" borderId="0" xfId="0" applyFont="1" applyBorder="1" applyAlignment="1" applyProtection="1">
      <alignment horizontal="fill"/>
      <protection/>
    </xf>
    <xf numFmtId="0" fontId="2" fillId="0" borderId="0" xfId="0" applyFont="1" applyAlignment="1" quotePrefix="1">
      <alignment horizontal="left"/>
    </xf>
    <xf numFmtId="164" fontId="3" fillId="0" borderId="0" xfId="0" applyNumberFormat="1" applyFont="1" applyAlignment="1" applyProtection="1">
      <alignment/>
      <protection/>
    </xf>
    <xf numFmtId="0" fontId="0" fillId="0" borderId="11" xfId="0" applyBorder="1" applyAlignment="1">
      <alignment/>
    </xf>
    <xf numFmtId="0" fontId="2" fillId="0" borderId="0" xfId="0" applyFont="1" applyAlignment="1" applyProtection="1" quotePrefix="1">
      <alignment horizontal="center"/>
      <protection/>
    </xf>
    <xf numFmtId="0" fontId="2" fillId="0" borderId="0" xfId="0" applyFont="1" applyAlignment="1">
      <alignment horizontal="center"/>
    </xf>
    <xf numFmtId="0" fontId="0" fillId="0" borderId="11" xfId="0" applyBorder="1" applyAlignment="1">
      <alignment horizontal="center"/>
    </xf>
    <xf numFmtId="164" fontId="2" fillId="0" borderId="11" xfId="0" applyNumberFormat="1" applyFont="1" applyBorder="1" applyAlignment="1" applyProtection="1">
      <alignment/>
      <protection/>
    </xf>
    <xf numFmtId="0" fontId="2" fillId="0" borderId="11" xfId="0" applyFont="1" applyBorder="1" applyAlignment="1">
      <alignment/>
    </xf>
    <xf numFmtId="0" fontId="38" fillId="0" borderId="0" xfId="0" applyFont="1" applyAlignment="1">
      <alignment/>
    </xf>
    <xf numFmtId="0" fontId="38" fillId="0" borderId="10" xfId="0" applyFont="1" applyBorder="1" applyAlignment="1">
      <alignment/>
    </xf>
    <xf numFmtId="0" fontId="2" fillId="0" borderId="10" xfId="0" applyFont="1" applyBorder="1" applyAlignment="1">
      <alignment/>
    </xf>
    <xf numFmtId="0" fontId="0" fillId="0" borderId="10" xfId="0" applyBorder="1" applyAlignment="1">
      <alignment/>
    </xf>
    <xf numFmtId="0" fontId="3" fillId="0" borderId="11" xfId="0" applyFont="1" applyBorder="1" applyAlignment="1">
      <alignment/>
    </xf>
    <xf numFmtId="0" fontId="2" fillId="0" borderId="11" xfId="0" applyFont="1" applyBorder="1" applyAlignment="1" applyProtection="1">
      <alignment horizontal="center"/>
      <protection/>
    </xf>
    <xf numFmtId="0" fontId="2" fillId="0" borderId="11" xfId="0" applyFont="1" applyBorder="1" applyAlignment="1">
      <alignment horizontal="center"/>
    </xf>
    <xf numFmtId="0" fontId="2" fillId="0" borderId="0" xfId="0" applyFont="1" applyBorder="1" applyAlignment="1" applyProtection="1">
      <alignment horizontal="center"/>
      <protection/>
    </xf>
    <xf numFmtId="2" fontId="2" fillId="0" borderId="0" xfId="0" applyNumberFormat="1" applyFont="1" applyAlignment="1">
      <alignment/>
    </xf>
    <xf numFmtId="0" fontId="2" fillId="0" borderId="0" xfId="0" applyFont="1" applyAlignment="1" applyProtection="1" quotePrefix="1">
      <alignment horizontal="left"/>
      <protection/>
    </xf>
    <xf numFmtId="0" fontId="2" fillId="0" borderId="0" xfId="0" applyFont="1" applyBorder="1" applyAlignment="1">
      <alignment/>
    </xf>
    <xf numFmtId="0" fontId="2" fillId="0" borderId="0" xfId="0" applyFont="1" applyAlignment="1">
      <alignment/>
    </xf>
    <xf numFmtId="0" fontId="2" fillId="0" borderId="0" xfId="0" applyFont="1" applyAlignment="1" applyProtection="1">
      <alignment horizontal="center"/>
      <protection/>
    </xf>
    <xf numFmtId="0" fontId="2" fillId="0" borderId="0" xfId="0" applyFont="1" applyBorder="1" applyAlignment="1" applyProtection="1" quotePrefix="1">
      <alignment/>
      <protection/>
    </xf>
    <xf numFmtId="0" fontId="2" fillId="0" borderId="0" xfId="0" applyFont="1" applyBorder="1" applyAlignment="1" applyProtection="1">
      <alignment horizontal="fill"/>
      <protection/>
    </xf>
    <xf numFmtId="0" fontId="2" fillId="0" borderId="11" xfId="0" applyFont="1" applyBorder="1" applyAlignment="1" applyProtection="1">
      <alignment horizontal="fill"/>
      <protection/>
    </xf>
    <xf numFmtId="0" fontId="2" fillId="0" borderId="0" xfId="0" applyFont="1" applyBorder="1" applyAlignment="1">
      <alignment/>
    </xf>
    <xf numFmtId="3" fontId="2" fillId="0" borderId="0" xfId="0" applyNumberFormat="1" applyFont="1" applyFill="1" applyBorder="1" applyAlignment="1">
      <alignment/>
    </xf>
    <xf numFmtId="2" fontId="2" fillId="0" borderId="0" xfId="0" applyNumberFormat="1" applyFont="1" applyBorder="1" applyAlignment="1">
      <alignment/>
    </xf>
    <xf numFmtId="2" fontId="2" fillId="0" borderId="0" xfId="0" applyNumberFormat="1" applyFont="1" applyFill="1" applyBorder="1" applyAlignment="1">
      <alignment/>
    </xf>
    <xf numFmtId="0" fontId="2" fillId="0" borderId="0" xfId="0" applyFont="1" applyAlignment="1" applyProtection="1">
      <alignment horizontal="left"/>
      <protection/>
    </xf>
    <xf numFmtId="0" fontId="2" fillId="0" borderId="11" xfId="0" applyFont="1" applyBorder="1" applyAlignment="1" applyProtection="1">
      <alignment horizontal="center"/>
      <protection/>
    </xf>
    <xf numFmtId="0" fontId="2" fillId="0" borderId="10" xfId="0" applyFont="1" applyBorder="1" applyAlignment="1" applyProtection="1">
      <alignment horizontal="fill"/>
      <protection/>
    </xf>
    <xf numFmtId="0" fontId="2" fillId="0" borderId="0" xfId="0" applyFont="1" applyAlignment="1">
      <alignment horizontal="center"/>
    </xf>
    <xf numFmtId="164" fontId="2" fillId="0" borderId="0" xfId="0" applyNumberFormat="1" applyFont="1" applyAlignment="1" applyProtection="1">
      <alignment/>
      <protection/>
    </xf>
    <xf numFmtId="2" fontId="0" fillId="0" borderId="0" xfId="0" applyNumberFormat="1" applyAlignment="1">
      <alignment/>
    </xf>
    <xf numFmtId="2" fontId="2" fillId="0" borderId="0" xfId="0" applyNumberFormat="1" applyFont="1" applyAlignment="1" applyProtection="1">
      <alignment horizontal="right"/>
      <protection/>
    </xf>
    <xf numFmtId="3" fontId="2" fillId="0" borderId="0" xfId="0" applyNumberFormat="1" applyFont="1" applyAlignment="1">
      <alignment/>
    </xf>
    <xf numFmtId="0" fontId="2" fillId="0" borderId="0" xfId="0" applyFont="1" applyAlignment="1" quotePrefix="1">
      <alignment horizontal="left"/>
    </xf>
    <xf numFmtId="2" fontId="2" fillId="0" borderId="0" xfId="0" applyNumberFormat="1" applyFont="1" applyAlignment="1" applyProtection="1">
      <alignment/>
      <protection/>
    </xf>
    <xf numFmtId="0" fontId="2" fillId="0" borderId="0" xfId="0" applyFont="1" applyBorder="1" applyAlignment="1" applyProtection="1">
      <alignment horizontal="center"/>
      <protection/>
    </xf>
    <xf numFmtId="0" fontId="2" fillId="0" borderId="11" xfId="0" applyFont="1" applyBorder="1" applyAlignment="1">
      <alignment horizontal="center"/>
    </xf>
    <xf numFmtId="0" fontId="2" fillId="0" borderId="11" xfId="0" applyFont="1" applyBorder="1" applyAlignment="1">
      <alignment/>
    </xf>
    <xf numFmtId="2" fontId="2" fillId="0" borderId="11" xfId="0" applyNumberFormat="1" applyFont="1" applyBorder="1" applyAlignment="1" applyProtection="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57"/>
  <sheetViews>
    <sheetView showGridLines="0" tabSelected="1" zoomScalePageLayoutView="0" workbookViewId="0" topLeftCell="A1">
      <selection activeCell="A1" sqref="A1"/>
    </sheetView>
  </sheetViews>
  <sheetFormatPr defaultColWidth="8.88671875" defaultRowHeight="15.75"/>
  <cols>
    <col min="1" max="1" width="42.77734375" style="0" customWidth="1"/>
    <col min="2" max="18" width="8.77734375" style="0" customWidth="1"/>
  </cols>
  <sheetData>
    <row r="1" spans="1:11" ht="15.75">
      <c r="A1" s="41" t="s">
        <v>76</v>
      </c>
      <c r="B1" s="4"/>
      <c r="C1" s="4"/>
      <c r="D1" s="4"/>
      <c r="E1" s="4"/>
      <c r="F1" s="4"/>
      <c r="G1" s="4"/>
      <c r="H1" s="4"/>
      <c r="I1" s="4"/>
      <c r="J1" s="4"/>
      <c r="K1" s="4"/>
    </row>
    <row r="2" spans="1:11" ht="2.25" customHeight="1" thickBot="1">
      <c r="A2" s="7"/>
      <c r="B2" s="7"/>
      <c r="C2" s="7"/>
      <c r="D2" s="7"/>
      <c r="E2" s="7"/>
      <c r="F2" s="7"/>
      <c r="G2" s="7"/>
      <c r="H2" s="7"/>
      <c r="I2" s="7"/>
      <c r="J2" s="7"/>
      <c r="K2" s="12"/>
    </row>
    <row r="3" spans="1:19" ht="15.75">
      <c r="A3" s="4"/>
      <c r="B3" s="16"/>
      <c r="C3" s="16"/>
      <c r="D3" s="17"/>
      <c r="E3" s="16"/>
      <c r="F3" s="17"/>
      <c r="G3" s="17"/>
      <c r="H3" s="17"/>
      <c r="I3" s="16"/>
      <c r="J3" s="17"/>
      <c r="K3" s="27" t="s">
        <v>45</v>
      </c>
      <c r="L3" s="18"/>
      <c r="M3" s="18"/>
      <c r="N3" s="18"/>
      <c r="O3" s="18"/>
      <c r="P3" s="18"/>
      <c r="Q3" s="18"/>
      <c r="R3" s="18"/>
      <c r="S3" s="27" t="s">
        <v>54</v>
      </c>
    </row>
    <row r="4" spans="1:19" ht="16.5" thickBot="1">
      <c r="A4" s="8" t="s">
        <v>0</v>
      </c>
      <c r="B4" s="8" t="s">
        <v>35</v>
      </c>
      <c r="C4" s="8" t="s">
        <v>38</v>
      </c>
      <c r="D4" s="8" t="s">
        <v>39</v>
      </c>
      <c r="E4" s="8" t="s">
        <v>40</v>
      </c>
      <c r="F4" s="8" t="s">
        <v>41</v>
      </c>
      <c r="G4" s="33" t="s">
        <v>77</v>
      </c>
      <c r="H4" s="8" t="s">
        <v>42</v>
      </c>
      <c r="I4" s="8" t="s">
        <v>43</v>
      </c>
      <c r="J4" s="8" t="s">
        <v>44</v>
      </c>
      <c r="K4" s="28" t="s">
        <v>46</v>
      </c>
      <c r="L4" s="28" t="s">
        <v>47</v>
      </c>
      <c r="M4" s="28" t="s">
        <v>48</v>
      </c>
      <c r="N4" s="28" t="s">
        <v>49</v>
      </c>
      <c r="O4" s="51" t="s">
        <v>78</v>
      </c>
      <c r="P4" s="28" t="s">
        <v>50</v>
      </c>
      <c r="Q4" s="28" t="s">
        <v>55</v>
      </c>
      <c r="R4" s="28" t="s">
        <v>51</v>
      </c>
      <c r="S4" s="28" t="s">
        <v>59</v>
      </c>
    </row>
    <row r="5" spans="1:19" ht="15.75">
      <c r="A5" s="20"/>
      <c r="B5" s="20"/>
      <c r="C5" s="20"/>
      <c r="D5" s="20"/>
      <c r="E5" s="15"/>
      <c r="F5" s="25"/>
      <c r="G5" s="25"/>
      <c r="H5" s="20"/>
      <c r="I5" s="42" t="s">
        <v>74</v>
      </c>
      <c r="J5" s="26"/>
      <c r="K5" s="20"/>
      <c r="L5" s="15"/>
      <c r="M5" s="15"/>
      <c r="N5" s="15"/>
      <c r="O5" s="15"/>
      <c r="P5" s="15"/>
      <c r="Q5" s="15"/>
      <c r="R5" s="15"/>
      <c r="S5" s="15"/>
    </row>
    <row r="6" spans="1:12" ht="15.75">
      <c r="A6" s="4" t="s">
        <v>1</v>
      </c>
      <c r="B6" s="10"/>
      <c r="C6" s="10"/>
      <c r="D6" s="10"/>
      <c r="E6" s="10"/>
      <c r="F6" s="10"/>
      <c r="G6" s="10"/>
      <c r="H6" s="10"/>
      <c r="I6" s="10"/>
      <c r="J6" s="10"/>
      <c r="K6" s="10"/>
      <c r="L6" s="1"/>
    </row>
    <row r="7" spans="1:19" ht="15.75">
      <c r="A7" s="4" t="s">
        <v>36</v>
      </c>
      <c r="B7" s="29">
        <v>15.23</v>
      </c>
      <c r="C7" s="29">
        <v>16.89</v>
      </c>
      <c r="D7" s="29">
        <v>15.73</v>
      </c>
      <c r="E7" s="29">
        <v>16.24</v>
      </c>
      <c r="F7" s="29">
        <v>16.8</v>
      </c>
      <c r="G7" s="29">
        <v>19.78</v>
      </c>
      <c r="H7" s="29">
        <v>15.81</v>
      </c>
      <c r="I7" s="29">
        <v>16.52</v>
      </c>
      <c r="J7" s="29">
        <v>17.09</v>
      </c>
      <c r="K7" s="29">
        <v>16.8</v>
      </c>
      <c r="L7" s="29">
        <v>16.15</v>
      </c>
      <c r="M7" s="29">
        <v>17.02</v>
      </c>
      <c r="N7" s="29">
        <v>17.66</v>
      </c>
      <c r="O7" s="29">
        <v>16.6</v>
      </c>
      <c r="P7" s="29">
        <v>17.81</v>
      </c>
      <c r="Q7" s="29">
        <v>16.14</v>
      </c>
      <c r="R7" s="29">
        <v>16.97</v>
      </c>
      <c r="S7" s="29">
        <v>16.22</v>
      </c>
    </row>
    <row r="8" spans="1:19" ht="15.75">
      <c r="A8" s="4" t="s">
        <v>2</v>
      </c>
      <c r="B8" s="3">
        <v>1.6</v>
      </c>
      <c r="C8" s="3">
        <v>3</v>
      </c>
      <c r="D8" s="3">
        <v>1.74</v>
      </c>
      <c r="E8" s="3">
        <v>1.45</v>
      </c>
      <c r="F8" s="3">
        <v>1.45</v>
      </c>
      <c r="G8" s="3">
        <v>0.94</v>
      </c>
      <c r="H8" s="3">
        <v>2.86</v>
      </c>
      <c r="I8" s="3">
        <v>1.36</v>
      </c>
      <c r="J8" s="3">
        <v>1.57</v>
      </c>
      <c r="K8" s="3">
        <v>1</v>
      </c>
      <c r="L8" s="3">
        <v>1.35</v>
      </c>
      <c r="M8" s="3">
        <v>1.28</v>
      </c>
      <c r="N8" s="3">
        <v>1.38</v>
      </c>
      <c r="O8" s="3">
        <v>1.08</v>
      </c>
      <c r="P8" s="3">
        <v>1.58</v>
      </c>
      <c r="Q8" s="3">
        <v>1.68</v>
      </c>
      <c r="R8" s="3">
        <v>1.4</v>
      </c>
      <c r="S8" s="29">
        <v>1.46</v>
      </c>
    </row>
    <row r="9" spans="1:19" ht="15.75">
      <c r="A9" s="4" t="s">
        <v>56</v>
      </c>
      <c r="B9" s="3">
        <v>0.58</v>
      </c>
      <c r="C9" s="3">
        <v>0.55</v>
      </c>
      <c r="D9" s="3">
        <v>0.53</v>
      </c>
      <c r="E9" s="3">
        <v>0.46</v>
      </c>
      <c r="F9" s="3">
        <v>0.57</v>
      </c>
      <c r="G9" s="3">
        <v>0.53</v>
      </c>
      <c r="H9" s="3">
        <v>0.51</v>
      </c>
      <c r="I9" s="3">
        <v>0.42</v>
      </c>
      <c r="J9" s="3">
        <v>0.61</v>
      </c>
      <c r="K9" s="3">
        <v>0.51</v>
      </c>
      <c r="L9" s="3">
        <v>0.5</v>
      </c>
      <c r="M9" s="3">
        <v>0.59</v>
      </c>
      <c r="N9" s="3">
        <v>0.78</v>
      </c>
      <c r="O9" s="3">
        <v>0.61</v>
      </c>
      <c r="P9" s="3">
        <v>0.56</v>
      </c>
      <c r="Q9" s="3">
        <v>0.61</v>
      </c>
      <c r="R9" s="3">
        <v>0.46</v>
      </c>
      <c r="S9" s="29">
        <v>0.53</v>
      </c>
    </row>
    <row r="10" spans="1:19" ht="15.75">
      <c r="A10" s="4" t="s">
        <v>3</v>
      </c>
      <c r="B10" s="3">
        <f>SUM(B7:B9)</f>
        <v>17.41</v>
      </c>
      <c r="C10" s="3">
        <f aca="true" t="shared" si="0" ref="C10:S10">SUM(C7:C9)</f>
        <v>20.44</v>
      </c>
      <c r="D10" s="3">
        <f t="shared" si="0"/>
        <v>18</v>
      </c>
      <c r="E10" s="3">
        <f t="shared" si="0"/>
        <v>18.15</v>
      </c>
      <c r="F10" s="3">
        <f t="shared" si="0"/>
        <v>18.82</v>
      </c>
      <c r="G10" s="3">
        <f t="shared" si="0"/>
        <v>21.250000000000004</v>
      </c>
      <c r="H10" s="3">
        <f t="shared" si="0"/>
        <v>19.180000000000003</v>
      </c>
      <c r="I10" s="3">
        <f t="shared" si="0"/>
        <v>18.3</v>
      </c>
      <c r="J10" s="3">
        <f t="shared" si="0"/>
        <v>19.27</v>
      </c>
      <c r="K10" s="3">
        <f t="shared" si="0"/>
        <v>18.310000000000002</v>
      </c>
      <c r="L10" s="3">
        <f t="shared" si="0"/>
        <v>18</v>
      </c>
      <c r="M10" s="3">
        <f t="shared" si="0"/>
        <v>18.89</v>
      </c>
      <c r="N10" s="3">
        <f t="shared" si="0"/>
        <v>19.82</v>
      </c>
      <c r="O10" s="3">
        <f t="shared" si="0"/>
        <v>18.29</v>
      </c>
      <c r="P10" s="3">
        <f t="shared" si="0"/>
        <v>19.95</v>
      </c>
      <c r="Q10" s="3">
        <f t="shared" si="0"/>
        <v>18.43</v>
      </c>
      <c r="R10" s="3">
        <f t="shared" si="0"/>
        <v>18.83</v>
      </c>
      <c r="S10" s="3">
        <f t="shared" si="0"/>
        <v>18.21</v>
      </c>
    </row>
    <row r="11" spans="1:19" ht="15.75">
      <c r="A11" s="4"/>
      <c r="B11" s="3" t="s">
        <v>72</v>
      </c>
      <c r="C11" s="3" t="s">
        <v>37</v>
      </c>
      <c r="D11" s="3" t="s">
        <v>37</v>
      </c>
      <c r="E11" s="3" t="s">
        <v>37</v>
      </c>
      <c r="F11" s="3" t="s">
        <v>37</v>
      </c>
      <c r="G11" s="3"/>
      <c r="H11" s="3" t="s">
        <v>37</v>
      </c>
      <c r="I11" s="3" t="s">
        <v>37</v>
      </c>
      <c r="J11" s="3" t="s">
        <v>37</v>
      </c>
      <c r="K11" s="3" t="s">
        <v>37</v>
      </c>
      <c r="L11" s="3" t="s">
        <v>37</v>
      </c>
      <c r="M11" s="3" t="s">
        <v>37</v>
      </c>
      <c r="N11" s="3" t="s">
        <v>73</v>
      </c>
      <c r="O11" s="3"/>
      <c r="P11" s="3" t="s">
        <v>37</v>
      </c>
      <c r="Q11" s="3" t="s">
        <v>37</v>
      </c>
      <c r="R11" s="3" t="s">
        <v>37</v>
      </c>
      <c r="S11" s="29" t="s">
        <v>37</v>
      </c>
    </row>
    <row r="12" spans="1:19" ht="15.75">
      <c r="A12" s="4" t="s">
        <v>4</v>
      </c>
      <c r="B12" s="3" t="s">
        <v>72</v>
      </c>
      <c r="C12" s="3" t="s">
        <v>37</v>
      </c>
      <c r="D12" s="3" t="s">
        <v>37</v>
      </c>
      <c r="E12" s="3" t="s">
        <v>37</v>
      </c>
      <c r="F12" s="3" t="s">
        <v>37</v>
      </c>
      <c r="G12" s="3"/>
      <c r="H12" s="3" t="s">
        <v>37</v>
      </c>
      <c r="I12" s="3" t="s">
        <v>37</v>
      </c>
      <c r="J12" s="3" t="s">
        <v>37</v>
      </c>
      <c r="K12" s="3" t="s">
        <v>37</v>
      </c>
      <c r="L12" s="3" t="s">
        <v>37</v>
      </c>
      <c r="M12" s="3" t="s">
        <v>37</v>
      </c>
      <c r="N12" s="3" t="s">
        <v>73</v>
      </c>
      <c r="O12" s="3"/>
      <c r="P12" s="3" t="s">
        <v>37</v>
      </c>
      <c r="Q12" s="3" t="s">
        <v>37</v>
      </c>
      <c r="R12" s="3" t="s">
        <v>37</v>
      </c>
      <c r="S12" s="29" t="s">
        <v>37</v>
      </c>
    </row>
    <row r="13" spans="1:19" ht="15.75">
      <c r="A13" s="4" t="s">
        <v>5</v>
      </c>
      <c r="B13" s="3" t="s">
        <v>72</v>
      </c>
      <c r="C13" s="3" t="s">
        <v>37</v>
      </c>
      <c r="D13" s="3" t="s">
        <v>37</v>
      </c>
      <c r="E13" s="3" t="s">
        <v>37</v>
      </c>
      <c r="F13" s="3" t="s">
        <v>37</v>
      </c>
      <c r="G13" s="3"/>
      <c r="H13" s="3" t="s">
        <v>37</v>
      </c>
      <c r="I13" s="3" t="s">
        <v>37</v>
      </c>
      <c r="J13" s="3" t="s">
        <v>37</v>
      </c>
      <c r="K13" s="3" t="s">
        <v>37</v>
      </c>
      <c r="L13" s="3" t="s">
        <v>37</v>
      </c>
      <c r="M13" s="3" t="s">
        <v>37</v>
      </c>
      <c r="N13" s="3" t="s">
        <v>73</v>
      </c>
      <c r="O13" s="3"/>
      <c r="P13" s="3" t="s">
        <v>37</v>
      </c>
      <c r="Q13" s="3" t="s">
        <v>37</v>
      </c>
      <c r="R13" s="3" t="s">
        <v>37</v>
      </c>
      <c r="S13" s="29" t="s">
        <v>37</v>
      </c>
    </row>
    <row r="14" spans="1:19" ht="15.75">
      <c r="A14" s="4" t="s">
        <v>23</v>
      </c>
      <c r="B14" s="3">
        <v>7.65</v>
      </c>
      <c r="C14" s="3">
        <v>7.41</v>
      </c>
      <c r="D14" s="3">
        <v>4.87</v>
      </c>
      <c r="E14" s="3">
        <v>5.13</v>
      </c>
      <c r="F14" s="3">
        <v>4.97</v>
      </c>
      <c r="G14" s="3">
        <v>7.02</v>
      </c>
      <c r="H14" s="3">
        <v>6.88</v>
      </c>
      <c r="I14" s="3">
        <v>5.22</v>
      </c>
      <c r="J14" s="3">
        <v>6.98</v>
      </c>
      <c r="K14" s="3">
        <v>5.31</v>
      </c>
      <c r="L14" s="3">
        <v>6.85</v>
      </c>
      <c r="M14" s="3">
        <v>5.06</v>
      </c>
      <c r="N14" s="3">
        <v>7.25</v>
      </c>
      <c r="O14" s="3">
        <v>8.06</v>
      </c>
      <c r="P14" s="3">
        <v>6.91</v>
      </c>
      <c r="Q14" s="3">
        <v>8.24</v>
      </c>
      <c r="R14" s="3">
        <v>4.68</v>
      </c>
      <c r="S14" s="29">
        <v>6.64</v>
      </c>
    </row>
    <row r="15" spans="1:19" ht="15.75">
      <c r="A15" s="4" t="s">
        <v>24</v>
      </c>
      <c r="B15" s="3">
        <v>1.21</v>
      </c>
      <c r="C15" s="3">
        <v>3.84</v>
      </c>
      <c r="D15" s="3">
        <v>5.06</v>
      </c>
      <c r="E15" s="3">
        <v>3.45</v>
      </c>
      <c r="F15" s="3">
        <v>4.52</v>
      </c>
      <c r="G15" s="3">
        <v>1.85</v>
      </c>
      <c r="H15" s="3">
        <v>3.98</v>
      </c>
      <c r="I15" s="3">
        <v>2.77</v>
      </c>
      <c r="J15" s="3">
        <v>2.83</v>
      </c>
      <c r="K15" s="3">
        <v>4.18</v>
      </c>
      <c r="L15" s="3">
        <v>2.33</v>
      </c>
      <c r="M15" s="3">
        <v>4.1</v>
      </c>
      <c r="N15" s="3">
        <v>3.7</v>
      </c>
      <c r="O15" s="3">
        <v>2.46</v>
      </c>
      <c r="P15" s="3">
        <v>3.95</v>
      </c>
      <c r="Q15" s="3">
        <v>1.54</v>
      </c>
      <c r="R15" s="3">
        <v>2.74</v>
      </c>
      <c r="S15" s="29">
        <v>2.46</v>
      </c>
    </row>
    <row r="16" spans="1:19" ht="15.75">
      <c r="A16" s="4" t="s">
        <v>25</v>
      </c>
      <c r="B16" s="3">
        <v>0</v>
      </c>
      <c r="C16" s="3">
        <v>0.03</v>
      </c>
      <c r="D16" s="3">
        <v>0.04</v>
      </c>
      <c r="E16" s="3">
        <v>0.04</v>
      </c>
      <c r="F16" s="3">
        <v>0.1</v>
      </c>
      <c r="G16" s="3">
        <v>0.06</v>
      </c>
      <c r="H16" s="3">
        <v>0.02</v>
      </c>
      <c r="I16" s="3">
        <v>0.02</v>
      </c>
      <c r="J16" s="3">
        <v>0.53</v>
      </c>
      <c r="K16" s="3">
        <v>0.09</v>
      </c>
      <c r="L16" s="3">
        <v>0.07</v>
      </c>
      <c r="M16" s="3">
        <v>0.07</v>
      </c>
      <c r="N16" s="3">
        <v>0.19</v>
      </c>
      <c r="O16" s="3">
        <v>0</v>
      </c>
      <c r="P16" s="3">
        <v>0.08</v>
      </c>
      <c r="Q16" s="3">
        <v>0.01</v>
      </c>
      <c r="R16" s="3">
        <v>0.04</v>
      </c>
      <c r="S16" s="29">
        <v>0.04</v>
      </c>
    </row>
    <row r="17" spans="1:19" ht="15.75">
      <c r="A17" s="4" t="s">
        <v>6</v>
      </c>
      <c r="B17" s="3">
        <f>SUM(B14:B16)</f>
        <v>8.86</v>
      </c>
      <c r="C17" s="3">
        <f aca="true" t="shared" si="1" ref="C17:S17">SUM(C14:C16)</f>
        <v>11.28</v>
      </c>
      <c r="D17" s="3">
        <f t="shared" si="1"/>
        <v>9.969999999999999</v>
      </c>
      <c r="E17" s="3">
        <f t="shared" si="1"/>
        <v>8.62</v>
      </c>
      <c r="F17" s="3">
        <f t="shared" si="1"/>
        <v>9.589999999999998</v>
      </c>
      <c r="G17" s="3">
        <f t="shared" si="1"/>
        <v>8.93</v>
      </c>
      <c r="H17" s="3">
        <f t="shared" si="1"/>
        <v>10.879999999999999</v>
      </c>
      <c r="I17" s="3">
        <f t="shared" si="1"/>
        <v>8.01</v>
      </c>
      <c r="J17" s="3">
        <f t="shared" si="1"/>
        <v>10.34</v>
      </c>
      <c r="K17" s="3">
        <f t="shared" si="1"/>
        <v>9.579999999999998</v>
      </c>
      <c r="L17" s="3">
        <f t="shared" si="1"/>
        <v>9.25</v>
      </c>
      <c r="M17" s="3">
        <f t="shared" si="1"/>
        <v>9.23</v>
      </c>
      <c r="N17" s="3">
        <f t="shared" si="1"/>
        <v>11.139999999999999</v>
      </c>
      <c r="O17" s="3">
        <f t="shared" si="1"/>
        <v>10.52</v>
      </c>
      <c r="P17" s="3">
        <f t="shared" si="1"/>
        <v>10.94</v>
      </c>
      <c r="Q17" s="3">
        <f t="shared" si="1"/>
        <v>9.790000000000001</v>
      </c>
      <c r="R17" s="3">
        <f t="shared" si="1"/>
        <v>7.46</v>
      </c>
      <c r="S17" s="3">
        <f t="shared" si="1"/>
        <v>9.139999999999999</v>
      </c>
    </row>
    <row r="18" spans="1:19" ht="15.75">
      <c r="A18" s="4" t="s">
        <v>26</v>
      </c>
      <c r="B18" s="3" t="s">
        <v>72</v>
      </c>
      <c r="C18" s="3" t="s">
        <v>37</v>
      </c>
      <c r="D18" s="3" t="s">
        <v>37</v>
      </c>
      <c r="E18" s="3" t="s">
        <v>37</v>
      </c>
      <c r="F18" s="3" t="s">
        <v>37</v>
      </c>
      <c r="G18" s="3"/>
      <c r="H18" s="3" t="s">
        <v>37</v>
      </c>
      <c r="I18" s="3" t="s">
        <v>37</v>
      </c>
      <c r="J18" s="3" t="s">
        <v>37</v>
      </c>
      <c r="K18" s="3" t="s">
        <v>37</v>
      </c>
      <c r="L18" s="3" t="s">
        <v>37</v>
      </c>
      <c r="M18" s="3" t="s">
        <v>37</v>
      </c>
      <c r="N18" s="3" t="s">
        <v>73</v>
      </c>
      <c r="O18" s="3"/>
      <c r="P18" s="3" t="s">
        <v>37</v>
      </c>
      <c r="Q18" s="3" t="s">
        <v>37</v>
      </c>
      <c r="R18" s="3" t="s">
        <v>37</v>
      </c>
      <c r="S18" s="29" t="s">
        <v>37</v>
      </c>
    </row>
    <row r="19" spans="1:19" ht="15.75">
      <c r="A19" s="4" t="s">
        <v>27</v>
      </c>
      <c r="B19" s="3">
        <v>0.69</v>
      </c>
      <c r="C19" s="3">
        <v>1.34</v>
      </c>
      <c r="D19" s="3">
        <v>0.74</v>
      </c>
      <c r="E19" s="3">
        <v>0.86</v>
      </c>
      <c r="F19" s="3">
        <v>0.61</v>
      </c>
      <c r="G19" s="3">
        <v>0.71</v>
      </c>
      <c r="H19" s="3">
        <v>1.05</v>
      </c>
      <c r="I19" s="3">
        <v>1.03</v>
      </c>
      <c r="J19" s="3">
        <v>0.71</v>
      </c>
      <c r="K19" s="3">
        <v>0.88</v>
      </c>
      <c r="L19" s="3">
        <v>0.75</v>
      </c>
      <c r="M19" s="3">
        <v>0.89</v>
      </c>
      <c r="N19" s="3">
        <v>0.78</v>
      </c>
      <c r="O19" s="3">
        <v>0.74</v>
      </c>
      <c r="P19" s="3">
        <v>1.15</v>
      </c>
      <c r="Q19" s="3">
        <v>0.56</v>
      </c>
      <c r="R19" s="3">
        <v>0.96</v>
      </c>
      <c r="S19" s="29">
        <v>0.78</v>
      </c>
    </row>
    <row r="20" spans="1:19" ht="15.75">
      <c r="A20" s="4" t="s">
        <v>28</v>
      </c>
      <c r="B20" s="3">
        <v>0.04</v>
      </c>
      <c r="C20" s="3">
        <v>0.19</v>
      </c>
      <c r="D20" s="3">
        <v>0.29</v>
      </c>
      <c r="E20" s="3">
        <v>0.3</v>
      </c>
      <c r="F20" s="3">
        <v>0.28</v>
      </c>
      <c r="G20" s="3">
        <v>0.58</v>
      </c>
      <c r="H20" s="3">
        <v>0.27</v>
      </c>
      <c r="I20" s="3">
        <v>0.24</v>
      </c>
      <c r="J20" s="3">
        <v>0.06</v>
      </c>
      <c r="K20" s="3">
        <v>0.46</v>
      </c>
      <c r="L20" s="3">
        <v>0.2</v>
      </c>
      <c r="M20" s="3">
        <v>0.27</v>
      </c>
      <c r="N20" s="3">
        <v>0.27</v>
      </c>
      <c r="O20" s="3">
        <v>0.15</v>
      </c>
      <c r="P20" s="3">
        <v>0.25</v>
      </c>
      <c r="Q20" s="3">
        <v>0.21</v>
      </c>
      <c r="R20" s="3">
        <v>0.3</v>
      </c>
      <c r="S20" s="29">
        <v>0.19</v>
      </c>
    </row>
    <row r="21" spans="1:19" ht="15.75">
      <c r="A21" s="4" t="s">
        <v>29</v>
      </c>
      <c r="B21" s="3">
        <v>0.24</v>
      </c>
      <c r="C21" s="3">
        <v>0.14</v>
      </c>
      <c r="D21" s="3">
        <v>0.12</v>
      </c>
      <c r="E21" s="3">
        <v>0.13</v>
      </c>
      <c r="F21" s="3">
        <v>0.18</v>
      </c>
      <c r="G21" s="3">
        <v>0.15</v>
      </c>
      <c r="H21" s="3">
        <v>0.22</v>
      </c>
      <c r="I21" s="3">
        <v>0.15</v>
      </c>
      <c r="J21" s="3">
        <v>0.06</v>
      </c>
      <c r="K21" s="3">
        <v>0.17</v>
      </c>
      <c r="L21" s="3">
        <v>0.12</v>
      </c>
      <c r="M21" s="3">
        <v>0.45</v>
      </c>
      <c r="N21" s="3">
        <v>0.24</v>
      </c>
      <c r="O21" s="3">
        <v>0.18</v>
      </c>
      <c r="P21" s="3">
        <v>0.16</v>
      </c>
      <c r="Q21" s="3">
        <v>0.22</v>
      </c>
      <c r="R21" s="3">
        <v>0.17</v>
      </c>
      <c r="S21" s="29">
        <v>0.18</v>
      </c>
    </row>
    <row r="22" spans="1:19" ht="15.75">
      <c r="A22" s="4" t="s">
        <v>30</v>
      </c>
      <c r="B22" s="3">
        <v>0.66</v>
      </c>
      <c r="C22" s="3">
        <v>1.05</v>
      </c>
      <c r="D22" s="3">
        <v>0.75</v>
      </c>
      <c r="E22" s="3">
        <v>0.62</v>
      </c>
      <c r="F22" s="3">
        <v>0.94</v>
      </c>
      <c r="G22" s="3">
        <v>0.72</v>
      </c>
      <c r="H22" s="3">
        <v>0.88</v>
      </c>
      <c r="I22" s="3">
        <v>0.66</v>
      </c>
      <c r="J22" s="3">
        <v>0.59</v>
      </c>
      <c r="K22" s="3">
        <v>0.82</v>
      </c>
      <c r="L22" s="3">
        <v>0.77</v>
      </c>
      <c r="M22" s="3">
        <v>0.94</v>
      </c>
      <c r="N22" s="3">
        <v>0.97</v>
      </c>
      <c r="O22" s="3">
        <v>0.68</v>
      </c>
      <c r="P22" s="3">
        <v>1.12</v>
      </c>
      <c r="Q22" s="3">
        <v>0.54</v>
      </c>
      <c r="R22" s="3">
        <v>0.59</v>
      </c>
      <c r="S22" s="29">
        <v>0.67</v>
      </c>
    </row>
    <row r="23" spans="1:19" ht="15.75">
      <c r="A23" s="4" t="s">
        <v>31</v>
      </c>
      <c r="B23" s="3">
        <v>0.28</v>
      </c>
      <c r="C23" s="3">
        <v>0.72</v>
      </c>
      <c r="D23" s="3">
        <v>0.7</v>
      </c>
      <c r="E23" s="3">
        <v>0.59</v>
      </c>
      <c r="F23" s="3">
        <v>0.65</v>
      </c>
      <c r="G23" s="3">
        <v>1.03</v>
      </c>
      <c r="H23" s="3">
        <v>0.6</v>
      </c>
      <c r="I23" s="3">
        <v>0.72</v>
      </c>
      <c r="J23" s="3">
        <v>0.71</v>
      </c>
      <c r="K23" s="3">
        <v>0.6</v>
      </c>
      <c r="L23" s="3">
        <v>0.55</v>
      </c>
      <c r="M23" s="3">
        <v>0.68</v>
      </c>
      <c r="N23" s="3">
        <v>0.69</v>
      </c>
      <c r="O23" s="3">
        <v>0.59</v>
      </c>
      <c r="P23" s="3">
        <v>0.75</v>
      </c>
      <c r="Q23" s="3">
        <v>0.34</v>
      </c>
      <c r="R23" s="3">
        <v>0.64</v>
      </c>
      <c r="S23" s="29">
        <v>0.5</v>
      </c>
    </row>
    <row r="24" spans="1:19" ht="15.75">
      <c r="A24" s="4" t="s">
        <v>32</v>
      </c>
      <c r="B24" s="3">
        <v>0.42</v>
      </c>
      <c r="C24" s="3">
        <v>1.09</v>
      </c>
      <c r="D24" s="3">
        <v>0.87</v>
      </c>
      <c r="E24" s="3">
        <v>0.67</v>
      </c>
      <c r="F24" s="3">
        <v>0.49</v>
      </c>
      <c r="G24" s="3">
        <v>1.17</v>
      </c>
      <c r="H24" s="3">
        <v>0.67</v>
      </c>
      <c r="I24" s="3">
        <v>0.76</v>
      </c>
      <c r="J24" s="3">
        <v>0.79</v>
      </c>
      <c r="K24" s="3">
        <v>0.67</v>
      </c>
      <c r="L24" s="3">
        <v>0.52</v>
      </c>
      <c r="M24" s="3">
        <v>0.95</v>
      </c>
      <c r="N24" s="3">
        <v>0.67</v>
      </c>
      <c r="O24" s="3">
        <v>0.49</v>
      </c>
      <c r="P24" s="3">
        <v>0.75</v>
      </c>
      <c r="Q24" s="3">
        <v>0.53</v>
      </c>
      <c r="R24" s="3">
        <v>0.67</v>
      </c>
      <c r="S24" s="29">
        <v>0.57</v>
      </c>
    </row>
    <row r="25" spans="1:19" ht="15.75">
      <c r="A25" s="4" t="s">
        <v>58</v>
      </c>
      <c r="B25" s="3">
        <v>0</v>
      </c>
      <c r="C25" s="3">
        <v>0</v>
      </c>
      <c r="D25" s="3">
        <v>0</v>
      </c>
      <c r="E25" s="3">
        <v>0</v>
      </c>
      <c r="F25" s="3">
        <v>0</v>
      </c>
      <c r="G25" s="3">
        <v>0</v>
      </c>
      <c r="H25" s="3">
        <v>0</v>
      </c>
      <c r="I25" s="3">
        <v>0</v>
      </c>
      <c r="J25" s="3">
        <v>0</v>
      </c>
      <c r="K25" s="3">
        <v>0</v>
      </c>
      <c r="L25" s="3">
        <v>0</v>
      </c>
      <c r="M25" s="3">
        <v>0</v>
      </c>
      <c r="N25" s="3">
        <v>0</v>
      </c>
      <c r="O25" s="3">
        <v>0</v>
      </c>
      <c r="P25" s="3">
        <v>0</v>
      </c>
      <c r="Q25" s="3">
        <v>0</v>
      </c>
      <c r="R25" s="3">
        <v>0</v>
      </c>
      <c r="S25" s="29">
        <v>0</v>
      </c>
    </row>
    <row r="26" spans="1:19" ht="15.75">
      <c r="A26" s="4" t="s">
        <v>33</v>
      </c>
      <c r="B26" s="3">
        <v>0.03</v>
      </c>
      <c r="C26" s="3">
        <v>0.04</v>
      </c>
      <c r="D26" s="3">
        <v>0.03</v>
      </c>
      <c r="E26" s="3">
        <v>0.03</v>
      </c>
      <c r="F26" s="3">
        <v>0.03</v>
      </c>
      <c r="G26" s="3">
        <v>0.03</v>
      </c>
      <c r="H26" s="3">
        <v>0.03</v>
      </c>
      <c r="I26" s="3">
        <v>0.03</v>
      </c>
      <c r="J26" s="3">
        <v>0.03</v>
      </c>
      <c r="K26" s="3">
        <v>0.03</v>
      </c>
      <c r="L26" s="3">
        <v>0.03</v>
      </c>
      <c r="M26" s="3">
        <v>0.03</v>
      </c>
      <c r="N26" s="3">
        <v>0.03</v>
      </c>
      <c r="O26" s="3">
        <v>0.03</v>
      </c>
      <c r="P26" s="3">
        <v>0.03</v>
      </c>
      <c r="Q26" s="3">
        <v>0.03</v>
      </c>
      <c r="R26" s="3">
        <v>0.02</v>
      </c>
      <c r="S26" s="29">
        <v>0.03</v>
      </c>
    </row>
    <row r="27" spans="1:19" ht="15.75">
      <c r="A27" s="4" t="s">
        <v>7</v>
      </c>
      <c r="B27" s="3">
        <f>SUM(B17:B26)</f>
        <v>11.219999999999997</v>
      </c>
      <c r="C27" s="3">
        <f aca="true" t="shared" si="2" ref="C27:S27">SUM(C17:C26)</f>
        <v>15.85</v>
      </c>
      <c r="D27" s="3">
        <f t="shared" si="2"/>
        <v>13.469999999999995</v>
      </c>
      <c r="E27" s="3">
        <f t="shared" si="2"/>
        <v>11.819999999999999</v>
      </c>
      <c r="F27" s="3">
        <f t="shared" si="2"/>
        <v>12.769999999999996</v>
      </c>
      <c r="G27" s="3">
        <f t="shared" si="2"/>
        <v>13.32</v>
      </c>
      <c r="H27" s="3">
        <f t="shared" si="2"/>
        <v>14.6</v>
      </c>
      <c r="I27" s="3">
        <f t="shared" si="2"/>
        <v>11.6</v>
      </c>
      <c r="J27" s="3">
        <f t="shared" si="2"/>
        <v>13.290000000000001</v>
      </c>
      <c r="K27" s="3">
        <f t="shared" si="2"/>
        <v>13.209999999999999</v>
      </c>
      <c r="L27" s="3">
        <f t="shared" si="2"/>
        <v>12.189999999999998</v>
      </c>
      <c r="M27" s="3">
        <f t="shared" si="2"/>
        <v>13.439999999999998</v>
      </c>
      <c r="N27" s="3">
        <f t="shared" si="2"/>
        <v>14.789999999999997</v>
      </c>
      <c r="O27" s="3">
        <f t="shared" si="2"/>
        <v>13.379999999999999</v>
      </c>
      <c r="P27" s="3">
        <f t="shared" si="2"/>
        <v>15.15</v>
      </c>
      <c r="Q27" s="3">
        <f t="shared" si="2"/>
        <v>12.220000000000002</v>
      </c>
      <c r="R27" s="3">
        <f t="shared" si="2"/>
        <v>10.81</v>
      </c>
      <c r="S27" s="3">
        <f t="shared" si="2"/>
        <v>12.059999999999997</v>
      </c>
    </row>
    <row r="28" spans="1:19" ht="15.75">
      <c r="A28" s="4"/>
      <c r="B28" s="3" t="s">
        <v>72</v>
      </c>
      <c r="C28" s="3" t="s">
        <v>37</v>
      </c>
      <c r="D28" s="3" t="s">
        <v>37</v>
      </c>
      <c r="E28" s="3" t="s">
        <v>37</v>
      </c>
      <c r="F28" s="3" t="s">
        <v>37</v>
      </c>
      <c r="G28" s="3"/>
      <c r="H28" s="3" t="s">
        <v>37</v>
      </c>
      <c r="I28" s="3" t="s">
        <v>37</v>
      </c>
      <c r="J28" s="3" t="s">
        <v>37</v>
      </c>
      <c r="K28" s="3" t="s">
        <v>37</v>
      </c>
      <c r="L28" s="3"/>
      <c r="M28" s="3" t="s">
        <v>37</v>
      </c>
      <c r="N28" s="3" t="s">
        <v>73</v>
      </c>
      <c r="O28" s="3"/>
      <c r="P28" s="3" t="s">
        <v>37</v>
      </c>
      <c r="Q28" s="3" t="s">
        <v>37</v>
      </c>
      <c r="R28" s="3" t="s">
        <v>37</v>
      </c>
      <c r="S28" s="29" t="s">
        <v>37</v>
      </c>
    </row>
    <row r="29" spans="1:19" ht="15.75">
      <c r="A29" s="4" t="s">
        <v>8</v>
      </c>
      <c r="B29" s="3" t="s">
        <v>72</v>
      </c>
      <c r="C29" s="3" t="s">
        <v>37</v>
      </c>
      <c r="D29" s="3" t="s">
        <v>37</v>
      </c>
      <c r="E29" s="3" t="s">
        <v>37</v>
      </c>
      <c r="F29" s="3" t="s">
        <v>37</v>
      </c>
      <c r="G29" s="3"/>
      <c r="H29" s="3" t="s">
        <v>37</v>
      </c>
      <c r="I29" s="3" t="s">
        <v>37</v>
      </c>
      <c r="J29" s="3" t="s">
        <v>37</v>
      </c>
      <c r="K29" s="3" t="s">
        <v>37</v>
      </c>
      <c r="L29" s="3"/>
      <c r="M29" s="3" t="s">
        <v>37</v>
      </c>
      <c r="N29" s="3" t="s">
        <v>73</v>
      </c>
      <c r="O29" s="3"/>
      <c r="P29" s="3" t="s">
        <v>37</v>
      </c>
      <c r="Q29" s="3" t="s">
        <v>37</v>
      </c>
      <c r="R29" s="3" t="s">
        <v>37</v>
      </c>
      <c r="S29" s="29" t="s">
        <v>37</v>
      </c>
    </row>
    <row r="30" spans="1:19" ht="15.75">
      <c r="A30" s="4" t="s">
        <v>9</v>
      </c>
      <c r="B30" s="3">
        <v>1.7</v>
      </c>
      <c r="C30" s="3">
        <v>1.98</v>
      </c>
      <c r="D30" s="3">
        <v>1.44</v>
      </c>
      <c r="E30" s="3">
        <v>2.27</v>
      </c>
      <c r="F30" s="3">
        <v>1.27</v>
      </c>
      <c r="G30" s="3">
        <v>2.93</v>
      </c>
      <c r="H30" s="3">
        <v>2.07</v>
      </c>
      <c r="I30" s="3">
        <v>2.2</v>
      </c>
      <c r="J30" s="3">
        <v>1.06</v>
      </c>
      <c r="K30" s="3">
        <v>1.83</v>
      </c>
      <c r="L30" s="3">
        <v>1.33</v>
      </c>
      <c r="M30" s="3">
        <v>1.07</v>
      </c>
      <c r="N30" s="3">
        <v>1.5</v>
      </c>
      <c r="O30" s="3">
        <v>1.65</v>
      </c>
      <c r="P30" s="3">
        <v>2.41</v>
      </c>
      <c r="Q30" s="3">
        <v>2.1</v>
      </c>
      <c r="R30" s="3">
        <v>1.76</v>
      </c>
      <c r="S30" s="29">
        <v>1.8</v>
      </c>
    </row>
    <row r="31" spans="1:19" ht="15.75">
      <c r="A31" s="4" t="s">
        <v>10</v>
      </c>
      <c r="B31" s="3">
        <v>0.18</v>
      </c>
      <c r="C31" s="3">
        <v>2.5</v>
      </c>
      <c r="D31" s="3">
        <v>1.99</v>
      </c>
      <c r="E31" s="3">
        <v>1.06</v>
      </c>
      <c r="F31" s="3">
        <v>2.46</v>
      </c>
      <c r="G31" s="3">
        <v>2.55</v>
      </c>
      <c r="H31" s="3">
        <v>1.74</v>
      </c>
      <c r="I31" s="3">
        <v>1.61</v>
      </c>
      <c r="J31" s="3">
        <v>5.73</v>
      </c>
      <c r="K31" s="3">
        <v>2.68</v>
      </c>
      <c r="L31" s="3">
        <v>2.78</v>
      </c>
      <c r="M31" s="3">
        <v>3.23</v>
      </c>
      <c r="N31" s="3">
        <v>3.8</v>
      </c>
      <c r="O31" s="3">
        <v>0.93</v>
      </c>
      <c r="P31" s="3">
        <v>1.76</v>
      </c>
      <c r="Q31" s="3">
        <v>0.4</v>
      </c>
      <c r="R31" s="3">
        <v>2.02</v>
      </c>
      <c r="S31" s="29">
        <v>1.26</v>
      </c>
    </row>
    <row r="32" spans="1:19" ht="15.75">
      <c r="A32" s="4" t="s">
        <v>57</v>
      </c>
      <c r="B32" s="3">
        <v>3.26</v>
      </c>
      <c r="C32" s="3">
        <v>4.37</v>
      </c>
      <c r="D32" s="3">
        <v>4.64</v>
      </c>
      <c r="E32" s="3">
        <v>4.12</v>
      </c>
      <c r="F32" s="3">
        <v>3.54</v>
      </c>
      <c r="G32" s="3">
        <v>4.82</v>
      </c>
      <c r="H32" s="3">
        <v>4.35</v>
      </c>
      <c r="I32" s="3">
        <v>4.17</v>
      </c>
      <c r="J32" s="3">
        <v>3.39</v>
      </c>
      <c r="K32" s="3">
        <v>4.32</v>
      </c>
      <c r="L32" s="3">
        <v>4.31</v>
      </c>
      <c r="M32" s="3">
        <v>4.33</v>
      </c>
      <c r="N32" s="3">
        <v>3.52</v>
      </c>
      <c r="O32" s="3">
        <v>3.2</v>
      </c>
      <c r="P32" s="3">
        <v>3.3</v>
      </c>
      <c r="Q32" s="3">
        <v>4.18</v>
      </c>
      <c r="R32" s="3">
        <v>4.02</v>
      </c>
      <c r="S32" s="29">
        <v>3.78</v>
      </c>
    </row>
    <row r="33" spans="1:19" ht="15.75">
      <c r="A33" s="4" t="s">
        <v>11</v>
      </c>
      <c r="B33" s="3">
        <v>0</v>
      </c>
      <c r="C33" s="3">
        <v>0.03</v>
      </c>
      <c r="D33" s="3">
        <v>0.04</v>
      </c>
      <c r="E33" s="3">
        <v>0.04</v>
      </c>
      <c r="F33" s="3">
        <v>0.05</v>
      </c>
      <c r="G33" s="3">
        <v>0.04</v>
      </c>
      <c r="H33" s="3">
        <v>0.02</v>
      </c>
      <c r="I33" s="3">
        <v>0.03</v>
      </c>
      <c r="J33" s="3">
        <v>0.25</v>
      </c>
      <c r="K33" s="3">
        <v>0.02</v>
      </c>
      <c r="L33" s="3">
        <v>0.02</v>
      </c>
      <c r="M33" s="3">
        <v>0.04</v>
      </c>
      <c r="N33" s="3">
        <v>0.08</v>
      </c>
      <c r="O33" s="3">
        <v>0</v>
      </c>
      <c r="P33" s="3">
        <v>0.05</v>
      </c>
      <c r="Q33" s="3">
        <v>0.01</v>
      </c>
      <c r="R33" s="3">
        <v>0.02</v>
      </c>
      <c r="S33" s="29">
        <v>0.02</v>
      </c>
    </row>
    <row r="34" spans="1:19" ht="15.75">
      <c r="A34" s="4" t="s">
        <v>12</v>
      </c>
      <c r="B34" s="3">
        <v>0.14</v>
      </c>
      <c r="C34" s="3">
        <v>0.2</v>
      </c>
      <c r="D34" s="3">
        <v>0.18</v>
      </c>
      <c r="E34" s="3">
        <v>0.25</v>
      </c>
      <c r="F34" s="3">
        <v>0.13</v>
      </c>
      <c r="G34" s="3">
        <v>0.39</v>
      </c>
      <c r="H34" s="3">
        <v>0.26</v>
      </c>
      <c r="I34" s="3">
        <v>0.22</v>
      </c>
      <c r="J34" s="3">
        <v>0.32</v>
      </c>
      <c r="K34" s="3">
        <v>0.24</v>
      </c>
      <c r="L34" s="3">
        <v>0.16</v>
      </c>
      <c r="M34" s="3">
        <v>0.19</v>
      </c>
      <c r="N34" s="3">
        <v>0.25</v>
      </c>
      <c r="O34" s="3">
        <v>0.12</v>
      </c>
      <c r="P34" s="3">
        <v>0.18</v>
      </c>
      <c r="Q34" s="3">
        <v>0.1</v>
      </c>
      <c r="R34" s="3">
        <v>0.23</v>
      </c>
      <c r="S34" s="29">
        <v>0.17</v>
      </c>
    </row>
    <row r="35" spans="1:19" ht="15.75">
      <c r="A35" s="4" t="s">
        <v>13</v>
      </c>
      <c r="B35" s="3">
        <v>0.38</v>
      </c>
      <c r="C35" s="3">
        <v>0.39</v>
      </c>
      <c r="D35" s="3">
        <v>0.56</v>
      </c>
      <c r="E35" s="3">
        <v>0.56</v>
      </c>
      <c r="F35" s="3">
        <v>0.54</v>
      </c>
      <c r="G35" s="3">
        <v>0.89</v>
      </c>
      <c r="H35" s="3">
        <v>0.53</v>
      </c>
      <c r="I35" s="3">
        <v>0.57</v>
      </c>
      <c r="J35" s="3">
        <v>0.79</v>
      </c>
      <c r="K35" s="3">
        <v>0.9</v>
      </c>
      <c r="L35" s="3">
        <v>0.54</v>
      </c>
      <c r="M35" s="3">
        <v>0.71</v>
      </c>
      <c r="N35" s="3">
        <v>0.77</v>
      </c>
      <c r="O35" s="3">
        <v>0.37</v>
      </c>
      <c r="P35" s="3">
        <v>0.6</v>
      </c>
      <c r="Q35" s="3">
        <v>0.48</v>
      </c>
      <c r="R35" s="3">
        <v>0.56</v>
      </c>
      <c r="S35" s="29">
        <v>0.49</v>
      </c>
    </row>
    <row r="36" spans="1:19" ht="15.75">
      <c r="A36" s="4" t="s">
        <v>14</v>
      </c>
      <c r="B36" s="3">
        <f>SUM(B30:B35)</f>
        <v>5.659999999999999</v>
      </c>
      <c r="C36" s="3">
        <f aca="true" t="shared" si="3" ref="C36:S36">SUM(C30:C35)</f>
        <v>9.47</v>
      </c>
      <c r="D36" s="3">
        <f t="shared" si="3"/>
        <v>8.85</v>
      </c>
      <c r="E36" s="3">
        <f t="shared" si="3"/>
        <v>8.3</v>
      </c>
      <c r="F36" s="3">
        <f t="shared" si="3"/>
        <v>7.989999999999999</v>
      </c>
      <c r="G36" s="3">
        <f t="shared" si="3"/>
        <v>11.620000000000001</v>
      </c>
      <c r="H36" s="3">
        <f t="shared" si="3"/>
        <v>8.969999999999999</v>
      </c>
      <c r="I36" s="3">
        <f t="shared" si="3"/>
        <v>8.8</v>
      </c>
      <c r="J36" s="3">
        <f t="shared" si="3"/>
        <v>11.540000000000003</v>
      </c>
      <c r="K36" s="3">
        <f t="shared" si="3"/>
        <v>9.99</v>
      </c>
      <c r="L36" s="3">
        <f t="shared" si="3"/>
        <v>9.139999999999997</v>
      </c>
      <c r="M36" s="3">
        <f t="shared" si="3"/>
        <v>9.569999999999997</v>
      </c>
      <c r="N36" s="3">
        <f t="shared" si="3"/>
        <v>9.92</v>
      </c>
      <c r="O36" s="3">
        <f t="shared" si="3"/>
        <v>6.2700000000000005</v>
      </c>
      <c r="P36" s="3">
        <f t="shared" si="3"/>
        <v>8.299999999999999</v>
      </c>
      <c r="Q36" s="3">
        <f t="shared" si="3"/>
        <v>7.27</v>
      </c>
      <c r="R36" s="3">
        <f t="shared" si="3"/>
        <v>8.61</v>
      </c>
      <c r="S36" s="3">
        <f t="shared" si="3"/>
        <v>7.52</v>
      </c>
    </row>
    <row r="37" spans="1:19" ht="15.75">
      <c r="A37" s="4"/>
      <c r="B37" s="3" t="s">
        <v>72</v>
      </c>
      <c r="C37" s="3" t="s">
        <v>37</v>
      </c>
      <c r="D37" s="3" t="s">
        <v>37</v>
      </c>
      <c r="E37" s="3" t="s">
        <v>37</v>
      </c>
      <c r="F37" s="3" t="s">
        <v>37</v>
      </c>
      <c r="G37" s="3"/>
      <c r="H37" s="3" t="s">
        <v>37</v>
      </c>
      <c r="I37" s="3" t="s">
        <v>37</v>
      </c>
      <c r="J37" s="3" t="s">
        <v>37</v>
      </c>
      <c r="K37" s="3" t="s">
        <v>37</v>
      </c>
      <c r="L37" s="3" t="s">
        <v>37</v>
      </c>
      <c r="M37" s="3" t="s">
        <v>37</v>
      </c>
      <c r="N37" s="3" t="s">
        <v>73</v>
      </c>
      <c r="O37" s="3"/>
      <c r="P37" s="3" t="s">
        <v>37</v>
      </c>
      <c r="Q37" s="3" t="s">
        <v>37</v>
      </c>
      <c r="R37" s="3" t="s">
        <v>37</v>
      </c>
      <c r="S37" s="29" t="s">
        <v>37</v>
      </c>
    </row>
    <row r="38" spans="1:19" ht="15.75">
      <c r="A38" s="4" t="s">
        <v>15</v>
      </c>
      <c r="B38" s="29">
        <f>B27+B36</f>
        <v>16.879999999999995</v>
      </c>
      <c r="C38" s="29">
        <f aca="true" t="shared" si="4" ref="C38:S38">C27+C36</f>
        <v>25.32</v>
      </c>
      <c r="D38" s="29">
        <f t="shared" si="4"/>
        <v>22.319999999999993</v>
      </c>
      <c r="E38" s="29">
        <f t="shared" si="4"/>
        <v>20.119999999999997</v>
      </c>
      <c r="F38" s="29">
        <f t="shared" si="4"/>
        <v>20.759999999999994</v>
      </c>
      <c r="G38" s="29">
        <f t="shared" si="4"/>
        <v>24.94</v>
      </c>
      <c r="H38" s="29">
        <f t="shared" si="4"/>
        <v>23.57</v>
      </c>
      <c r="I38" s="29">
        <f t="shared" si="4"/>
        <v>20.4</v>
      </c>
      <c r="J38" s="29">
        <f t="shared" si="4"/>
        <v>24.830000000000005</v>
      </c>
      <c r="K38" s="29">
        <f t="shared" si="4"/>
        <v>23.2</v>
      </c>
      <c r="L38" s="29">
        <f t="shared" si="4"/>
        <v>21.329999999999995</v>
      </c>
      <c r="M38" s="29">
        <f t="shared" si="4"/>
        <v>23.009999999999994</v>
      </c>
      <c r="N38" s="29">
        <f t="shared" si="4"/>
        <v>24.709999999999997</v>
      </c>
      <c r="O38" s="29">
        <f t="shared" si="4"/>
        <v>19.65</v>
      </c>
      <c r="P38" s="29">
        <f t="shared" si="4"/>
        <v>23.45</v>
      </c>
      <c r="Q38" s="29">
        <f t="shared" si="4"/>
        <v>19.490000000000002</v>
      </c>
      <c r="R38" s="29">
        <f t="shared" si="4"/>
        <v>19.42</v>
      </c>
      <c r="S38" s="29">
        <f t="shared" si="4"/>
        <v>19.58</v>
      </c>
    </row>
    <row r="39" spans="1:19" ht="15.75">
      <c r="A39" s="4"/>
      <c r="B39" s="3" t="s">
        <v>72</v>
      </c>
      <c r="C39" s="3" t="s">
        <v>37</v>
      </c>
      <c r="D39" s="3" t="s">
        <v>37</v>
      </c>
      <c r="E39" s="3" t="s">
        <v>37</v>
      </c>
      <c r="F39" s="3" t="s">
        <v>37</v>
      </c>
      <c r="G39" s="3"/>
      <c r="H39" s="3" t="s">
        <v>37</v>
      </c>
      <c r="I39" s="3" t="s">
        <v>37</v>
      </c>
      <c r="J39" s="3" t="s">
        <v>37</v>
      </c>
      <c r="K39" s="3" t="s">
        <v>37</v>
      </c>
      <c r="L39" s="3" t="s">
        <v>37</v>
      </c>
      <c r="M39" s="3" t="s">
        <v>37</v>
      </c>
      <c r="N39" s="3" t="s">
        <v>73</v>
      </c>
      <c r="O39" s="3"/>
      <c r="P39" s="3" t="s">
        <v>37</v>
      </c>
      <c r="Q39" s="3" t="s">
        <v>37</v>
      </c>
      <c r="R39" s="3" t="s">
        <v>37</v>
      </c>
      <c r="S39" s="29" t="s">
        <v>37</v>
      </c>
    </row>
    <row r="40" spans="1:19" ht="15.75">
      <c r="A40" s="4" t="s">
        <v>16</v>
      </c>
      <c r="B40" s="3">
        <f>B10-B38</f>
        <v>0.5300000000000047</v>
      </c>
      <c r="C40" s="3">
        <f aca="true" t="shared" si="5" ref="C40:S40">C10-C38</f>
        <v>-4.879999999999999</v>
      </c>
      <c r="D40" s="3">
        <f t="shared" si="5"/>
        <v>-4.319999999999993</v>
      </c>
      <c r="E40" s="3">
        <f t="shared" si="5"/>
        <v>-1.9699999999999989</v>
      </c>
      <c r="F40" s="3">
        <f t="shared" si="5"/>
        <v>-1.9399999999999942</v>
      </c>
      <c r="G40" s="3">
        <f>G10-G38</f>
        <v>-3.6899999999999977</v>
      </c>
      <c r="H40" s="3">
        <f t="shared" si="5"/>
        <v>-4.389999999999997</v>
      </c>
      <c r="I40" s="3">
        <f t="shared" si="5"/>
        <v>-2.099999999999998</v>
      </c>
      <c r="J40" s="3">
        <f t="shared" si="5"/>
        <v>-5.560000000000006</v>
      </c>
      <c r="K40" s="3">
        <f t="shared" si="5"/>
        <v>-4.889999999999997</v>
      </c>
      <c r="L40" s="3">
        <f t="shared" si="5"/>
        <v>-3.3299999999999947</v>
      </c>
      <c r="M40" s="3">
        <f t="shared" si="5"/>
        <v>-4.119999999999994</v>
      </c>
      <c r="N40" s="3">
        <f t="shared" si="5"/>
        <v>-4.889999999999997</v>
      </c>
      <c r="O40" s="3">
        <f>O10-O38</f>
        <v>-1.3599999999999994</v>
      </c>
      <c r="P40" s="3">
        <f t="shared" si="5"/>
        <v>-3.5</v>
      </c>
      <c r="Q40" s="3">
        <f t="shared" si="5"/>
        <v>-1.0600000000000023</v>
      </c>
      <c r="R40" s="3">
        <f t="shared" si="5"/>
        <v>-0.5900000000000034</v>
      </c>
      <c r="S40" s="3">
        <f t="shared" si="5"/>
        <v>-1.3699999999999974</v>
      </c>
    </row>
    <row r="41" spans="1:19" ht="15.75">
      <c r="A41" s="4" t="s">
        <v>17</v>
      </c>
      <c r="B41" s="3">
        <f>B10-B27</f>
        <v>6.190000000000003</v>
      </c>
      <c r="C41" s="3">
        <f aca="true" t="shared" si="6" ref="C41:S41">C10-C27</f>
        <v>4.590000000000002</v>
      </c>
      <c r="D41" s="3">
        <f t="shared" si="6"/>
        <v>4.530000000000005</v>
      </c>
      <c r="E41" s="3">
        <f t="shared" si="6"/>
        <v>6.33</v>
      </c>
      <c r="F41" s="3">
        <f t="shared" si="6"/>
        <v>6.050000000000004</v>
      </c>
      <c r="G41" s="3">
        <f>G10-G27</f>
        <v>7.930000000000003</v>
      </c>
      <c r="H41" s="3">
        <f t="shared" si="6"/>
        <v>4.580000000000004</v>
      </c>
      <c r="I41" s="3">
        <f t="shared" si="6"/>
        <v>6.700000000000001</v>
      </c>
      <c r="J41" s="3">
        <f t="shared" si="6"/>
        <v>5.979999999999999</v>
      </c>
      <c r="K41" s="3">
        <f t="shared" si="6"/>
        <v>5.100000000000003</v>
      </c>
      <c r="L41" s="3">
        <f t="shared" si="6"/>
        <v>5.810000000000002</v>
      </c>
      <c r="M41" s="3">
        <f t="shared" si="6"/>
        <v>5.450000000000003</v>
      </c>
      <c r="N41" s="3">
        <f t="shared" si="6"/>
        <v>5.030000000000003</v>
      </c>
      <c r="O41" s="3">
        <f>O10-O27</f>
        <v>4.91</v>
      </c>
      <c r="P41" s="3">
        <f t="shared" si="6"/>
        <v>4.799999999999999</v>
      </c>
      <c r="Q41" s="3">
        <f t="shared" si="6"/>
        <v>6.209999999999997</v>
      </c>
      <c r="R41" s="3">
        <f t="shared" si="6"/>
        <v>8.019999999999998</v>
      </c>
      <c r="S41" s="3">
        <f t="shared" si="6"/>
        <v>6.150000000000004</v>
      </c>
    </row>
    <row r="42" spans="1:18" ht="5.25" customHeight="1" thickBot="1">
      <c r="A42" s="7"/>
      <c r="B42" s="7"/>
      <c r="C42" s="7"/>
      <c r="D42" s="7"/>
      <c r="E42" s="7"/>
      <c r="F42" s="7"/>
      <c r="G42" s="7"/>
      <c r="H42" s="23"/>
      <c r="I42" s="7"/>
      <c r="J42" s="7"/>
      <c r="K42" s="31"/>
      <c r="L42" s="4"/>
      <c r="M42" s="23"/>
      <c r="N42" s="23"/>
      <c r="O42" s="23"/>
      <c r="P42" s="23"/>
      <c r="Q42" s="22"/>
      <c r="R42" s="23"/>
    </row>
    <row r="43" spans="1:19" ht="15.75">
      <c r="A43" s="4" t="s">
        <v>18</v>
      </c>
      <c r="B43" s="11"/>
      <c r="C43" s="11"/>
      <c r="D43" s="11"/>
      <c r="E43" s="11"/>
      <c r="F43" s="11"/>
      <c r="G43" s="11"/>
      <c r="H43" s="4"/>
      <c r="I43" s="11"/>
      <c r="J43" s="11"/>
      <c r="K43" s="20"/>
      <c r="L43" s="19"/>
      <c r="M43" s="4"/>
      <c r="N43" s="4"/>
      <c r="O43" s="4"/>
      <c r="P43" s="4"/>
      <c r="Q43" s="21"/>
      <c r="R43" s="4"/>
      <c r="S43" s="15"/>
    </row>
    <row r="44" spans="1:19" ht="15.75">
      <c r="A44" s="4" t="s">
        <v>19</v>
      </c>
      <c r="B44" s="5">
        <v>1746</v>
      </c>
      <c r="C44" s="4">
        <v>177</v>
      </c>
      <c r="D44" s="4">
        <v>144</v>
      </c>
      <c r="E44" s="4">
        <v>246</v>
      </c>
      <c r="F44" s="4">
        <v>139</v>
      </c>
      <c r="G44" s="4">
        <v>155</v>
      </c>
      <c r="H44" s="4">
        <v>170</v>
      </c>
      <c r="I44" s="4">
        <v>189</v>
      </c>
      <c r="J44" s="4">
        <v>99</v>
      </c>
      <c r="K44" s="4">
        <v>136</v>
      </c>
      <c r="L44" s="4">
        <v>131</v>
      </c>
      <c r="M44" s="4">
        <v>104</v>
      </c>
      <c r="N44" s="4">
        <v>119</v>
      </c>
      <c r="O44" s="4">
        <v>570</v>
      </c>
      <c r="P44" s="4">
        <v>201</v>
      </c>
      <c r="Q44" s="4">
        <v>1165</v>
      </c>
      <c r="R44" s="4">
        <v>169</v>
      </c>
      <c r="S44" s="37">
        <v>270</v>
      </c>
    </row>
    <row r="45" spans="1:19" ht="15.75">
      <c r="A45" s="4" t="s">
        <v>20</v>
      </c>
      <c r="B45" s="5">
        <v>21703</v>
      </c>
      <c r="C45" s="5">
        <v>20068</v>
      </c>
      <c r="D45" s="5">
        <v>20920</v>
      </c>
      <c r="E45" s="5">
        <v>23086</v>
      </c>
      <c r="F45" s="5">
        <v>19561</v>
      </c>
      <c r="G45" s="5">
        <v>21970</v>
      </c>
      <c r="H45" s="5">
        <v>21353</v>
      </c>
      <c r="I45" s="5">
        <v>24271</v>
      </c>
      <c r="J45" s="5">
        <v>16661</v>
      </c>
      <c r="K45" s="5">
        <v>21563</v>
      </c>
      <c r="L45" s="5">
        <v>21312</v>
      </c>
      <c r="M45" s="5">
        <v>20131</v>
      </c>
      <c r="N45" s="5">
        <v>15629</v>
      </c>
      <c r="O45" s="5">
        <v>20120</v>
      </c>
      <c r="P45" s="5">
        <v>21522</v>
      </c>
      <c r="Q45" s="5">
        <v>21580</v>
      </c>
      <c r="R45" s="5">
        <v>24059</v>
      </c>
      <c r="S45" s="38">
        <v>22052</v>
      </c>
    </row>
    <row r="46" spans="1:19" ht="15.75">
      <c r="A46" s="4" t="s">
        <v>21</v>
      </c>
      <c r="B46" s="3">
        <v>13.16</v>
      </c>
      <c r="C46" s="3">
        <v>16.9</v>
      </c>
      <c r="D46" s="3">
        <v>9.28</v>
      </c>
      <c r="E46" s="3">
        <v>23.02</v>
      </c>
      <c r="F46" s="3">
        <v>23.23</v>
      </c>
      <c r="G46" s="3">
        <v>4.09</v>
      </c>
      <c r="H46" s="3">
        <v>14.23</v>
      </c>
      <c r="I46" s="3">
        <v>14.63</v>
      </c>
      <c r="J46" s="3">
        <v>0</v>
      </c>
      <c r="K46" s="3">
        <v>7.63</v>
      </c>
      <c r="L46" s="3">
        <v>7.62</v>
      </c>
      <c r="M46" s="3">
        <v>7.8</v>
      </c>
      <c r="N46" s="3">
        <v>0</v>
      </c>
      <c r="O46" s="3">
        <v>24.31</v>
      </c>
      <c r="P46" s="3">
        <v>20.3</v>
      </c>
      <c r="Q46" s="3">
        <v>37.41</v>
      </c>
      <c r="R46" s="3">
        <v>15.58</v>
      </c>
      <c r="S46" s="39">
        <v>13.1</v>
      </c>
    </row>
    <row r="47" spans="1:19" ht="15.75">
      <c r="A47" s="4" t="s">
        <v>34</v>
      </c>
      <c r="B47" s="3">
        <v>0</v>
      </c>
      <c r="C47" s="3">
        <v>0</v>
      </c>
      <c r="D47" s="3">
        <v>0.41</v>
      </c>
      <c r="E47" s="3">
        <v>0</v>
      </c>
      <c r="F47" s="3">
        <v>0</v>
      </c>
      <c r="G47" s="3">
        <v>0</v>
      </c>
      <c r="H47" s="3">
        <v>0.02</v>
      </c>
      <c r="I47" s="3">
        <v>0</v>
      </c>
      <c r="J47" s="3">
        <v>0</v>
      </c>
      <c r="K47" s="3">
        <v>0</v>
      </c>
      <c r="L47" s="2">
        <v>0</v>
      </c>
      <c r="M47" s="2">
        <v>0.04</v>
      </c>
      <c r="N47" s="3">
        <v>0</v>
      </c>
      <c r="O47" s="3">
        <v>0</v>
      </c>
      <c r="P47" s="3">
        <v>0</v>
      </c>
      <c r="Q47" s="3">
        <v>0</v>
      </c>
      <c r="R47" s="3">
        <v>0</v>
      </c>
      <c r="S47" s="40">
        <v>0.03</v>
      </c>
    </row>
    <row r="48" spans="1:19" ht="5.25" customHeight="1" thickBot="1">
      <c r="A48" s="7"/>
      <c r="B48" s="7"/>
      <c r="C48" s="7"/>
      <c r="D48" s="7"/>
      <c r="E48" s="7"/>
      <c r="F48" s="7"/>
      <c r="G48" s="7"/>
      <c r="H48" s="7"/>
      <c r="I48" s="7"/>
      <c r="J48" s="7"/>
      <c r="K48" s="12"/>
      <c r="S48" s="24"/>
    </row>
    <row r="49" spans="1:18" ht="5.25" customHeight="1">
      <c r="A49" s="12"/>
      <c r="B49" s="12"/>
      <c r="C49" s="12"/>
      <c r="D49" s="12"/>
      <c r="E49" s="12"/>
      <c r="F49" s="12"/>
      <c r="G49" s="12"/>
      <c r="H49" s="12"/>
      <c r="I49" s="12"/>
      <c r="J49" s="12"/>
      <c r="K49" s="36"/>
      <c r="L49" s="15"/>
      <c r="M49" s="15"/>
      <c r="N49" s="15"/>
      <c r="O49" s="15"/>
      <c r="P49" s="15"/>
      <c r="Q49" s="15"/>
      <c r="R49" s="15"/>
    </row>
    <row r="50" spans="1:5" ht="15" customHeight="1">
      <c r="A50" s="34" t="s">
        <v>82</v>
      </c>
      <c r="B50" s="35"/>
      <c r="C50" s="35"/>
      <c r="E50" s="35"/>
    </row>
    <row r="51" spans="1:11" ht="14.25" customHeight="1">
      <c r="A51" s="4" t="s">
        <v>52</v>
      </c>
      <c r="B51" s="10"/>
      <c r="C51" s="11"/>
      <c r="D51" s="12"/>
      <c r="E51" s="12"/>
      <c r="F51" s="12"/>
      <c r="G51" s="12"/>
      <c r="H51" s="12"/>
      <c r="I51" s="12"/>
      <c r="J51" s="12"/>
      <c r="K51" s="12"/>
    </row>
    <row r="52" spans="1:11" ht="14.25" customHeight="1">
      <c r="A52" s="13" t="s">
        <v>22</v>
      </c>
      <c r="B52" s="10"/>
      <c r="C52" s="11"/>
      <c r="D52" s="12"/>
      <c r="E52" s="12"/>
      <c r="F52" s="12"/>
      <c r="G52" s="12"/>
      <c r="H52" s="12"/>
      <c r="I52" s="12"/>
      <c r="J52" s="12"/>
      <c r="K52" s="12"/>
    </row>
    <row r="53" spans="1:11" ht="15.75">
      <c r="A53" s="6" t="s">
        <v>53</v>
      </c>
      <c r="B53" s="10"/>
      <c r="C53" s="9"/>
      <c r="D53" s="11"/>
      <c r="E53" s="11"/>
      <c r="F53" s="14"/>
      <c r="G53" s="14"/>
      <c r="H53" s="14"/>
      <c r="I53" s="9"/>
      <c r="J53" s="9"/>
      <c r="K53" s="9"/>
    </row>
    <row r="54" spans="1:11" ht="15.75">
      <c r="A54" s="30" t="s">
        <v>60</v>
      </c>
      <c r="B54" s="11"/>
      <c r="C54" s="9"/>
      <c r="D54" s="9"/>
      <c r="E54" s="9"/>
      <c r="F54" s="9"/>
      <c r="G54" s="9"/>
      <c r="H54" s="9"/>
      <c r="I54" s="9"/>
      <c r="J54" s="9"/>
      <c r="K54" s="9"/>
    </row>
    <row r="55" spans="1:12" ht="15.75">
      <c r="A55" s="32" t="s">
        <v>83</v>
      </c>
      <c r="B55" s="47"/>
      <c r="C55" s="9"/>
      <c r="D55" s="9"/>
      <c r="E55" s="9"/>
      <c r="F55" s="9"/>
      <c r="G55" s="9"/>
      <c r="H55" s="9"/>
      <c r="I55" s="9"/>
      <c r="J55" s="9"/>
      <c r="K55" s="9"/>
      <c r="L55" s="9"/>
    </row>
    <row r="56" spans="1:14" ht="15.75">
      <c r="A56" s="41"/>
      <c r="B56" s="50"/>
      <c r="C56" s="32"/>
      <c r="D56" s="32"/>
      <c r="E56" s="32"/>
      <c r="F56" s="32"/>
      <c r="G56" s="32"/>
      <c r="H56" s="32"/>
      <c r="I56" s="32"/>
      <c r="J56" s="32"/>
      <c r="K56" s="32"/>
      <c r="L56" s="32"/>
      <c r="M56" s="1"/>
      <c r="N56" s="1"/>
    </row>
    <row r="57" spans="1:14" ht="15.75">
      <c r="A57" s="41"/>
      <c r="B57" s="50"/>
      <c r="C57" s="32"/>
      <c r="D57" s="32"/>
      <c r="E57" s="32"/>
      <c r="F57" s="32"/>
      <c r="G57" s="32"/>
      <c r="H57" s="32"/>
      <c r="I57" s="32"/>
      <c r="J57" s="32"/>
      <c r="K57" s="32"/>
      <c r="L57" s="32"/>
      <c r="M57" s="1"/>
      <c r="N57" s="1"/>
    </row>
  </sheetData>
  <sheetProtection/>
  <printOptions/>
  <pageMargins left="0.7" right="0.7" top="0.75" bottom="0.75" header="0.3" footer="0.3"/>
  <pageSetup fitToWidth="5" horizontalDpi="600" verticalDpi="600" orientation="landscape" scale="62" r:id="rId1"/>
</worksheet>
</file>

<file path=xl/worksheets/sheet2.xml><?xml version="1.0" encoding="utf-8"?>
<worksheet xmlns="http://schemas.openxmlformats.org/spreadsheetml/2006/main" xmlns:r="http://schemas.openxmlformats.org/officeDocument/2006/relationships">
  <sheetPr>
    <pageSetUpPr fitToPage="1"/>
  </sheetPr>
  <dimension ref="A1:S57"/>
  <sheetViews>
    <sheetView showGridLines="0" zoomScalePageLayoutView="0" workbookViewId="0" topLeftCell="A1">
      <selection activeCell="A1" sqref="A1"/>
    </sheetView>
  </sheetViews>
  <sheetFormatPr defaultColWidth="8.88671875" defaultRowHeight="15.75"/>
  <cols>
    <col min="1" max="1" width="42.77734375" style="0" customWidth="1"/>
  </cols>
  <sheetData>
    <row r="1" spans="1:8" ht="15.75">
      <c r="A1" s="30" t="s">
        <v>84</v>
      </c>
      <c r="B1" s="32"/>
      <c r="C1" s="32"/>
      <c r="D1" s="32"/>
      <c r="E1" s="32"/>
      <c r="F1" s="32"/>
      <c r="G1" s="32"/>
      <c r="H1" s="32"/>
    </row>
    <row r="2" spans="1:8" ht="2.25" customHeight="1" thickBot="1">
      <c r="A2" s="43"/>
      <c r="B2" s="43"/>
      <c r="C2" s="43"/>
      <c r="D2" s="43"/>
      <c r="E2" s="43"/>
      <c r="F2" s="43"/>
      <c r="G2" s="43"/>
      <c r="H2" s="35"/>
    </row>
    <row r="3" spans="1:9" ht="15.75">
      <c r="A3" s="32"/>
      <c r="B3" s="33" t="s">
        <v>61</v>
      </c>
      <c r="C3" s="44" t="s">
        <v>62</v>
      </c>
      <c r="D3" s="33" t="s">
        <v>63</v>
      </c>
      <c r="E3" s="44" t="s">
        <v>64</v>
      </c>
      <c r="F3" s="33" t="s">
        <v>65</v>
      </c>
      <c r="G3" s="44" t="s">
        <v>81</v>
      </c>
      <c r="H3" s="52" t="s">
        <v>79</v>
      </c>
      <c r="I3" s="42" t="s">
        <v>54</v>
      </c>
    </row>
    <row r="4" spans="1:9" ht="15.75">
      <c r="A4" s="33" t="s">
        <v>0</v>
      </c>
      <c r="B4" s="33" t="s">
        <v>66</v>
      </c>
      <c r="C4" s="33" t="s">
        <v>67</v>
      </c>
      <c r="D4" s="33" t="s">
        <v>67</v>
      </c>
      <c r="E4" s="33" t="s">
        <v>67</v>
      </c>
      <c r="F4" s="33" t="s">
        <v>67</v>
      </c>
      <c r="G4" s="33" t="s">
        <v>67</v>
      </c>
      <c r="H4" s="33" t="s">
        <v>68</v>
      </c>
      <c r="I4" s="33" t="s">
        <v>69</v>
      </c>
    </row>
    <row r="5" spans="1:8" ht="2.25" customHeight="1" thickBot="1">
      <c r="A5" s="43"/>
      <c r="B5" s="43"/>
      <c r="C5" s="43"/>
      <c r="D5" s="43"/>
      <c r="E5" s="43"/>
      <c r="F5" s="43"/>
      <c r="G5" s="43"/>
      <c r="H5" s="35"/>
    </row>
    <row r="6" spans="1:9" ht="15.75">
      <c r="A6" s="32"/>
      <c r="B6" s="32"/>
      <c r="C6" s="32"/>
      <c r="D6" s="32"/>
      <c r="E6" s="42" t="s">
        <v>74</v>
      </c>
      <c r="F6" s="32"/>
      <c r="G6" s="32"/>
      <c r="H6" s="53"/>
      <c r="I6" s="15"/>
    </row>
    <row r="7" spans="1:8" ht="15.75">
      <c r="A7" s="32" t="s">
        <v>1</v>
      </c>
      <c r="B7" s="45"/>
      <c r="C7" s="45"/>
      <c r="D7" s="45"/>
      <c r="E7" s="45"/>
      <c r="F7" s="45"/>
      <c r="G7" s="45"/>
      <c r="H7" s="45"/>
    </row>
    <row r="8" spans="1:9" ht="15.75">
      <c r="A8" s="32" t="s">
        <v>36</v>
      </c>
      <c r="B8" s="29">
        <v>16.67</v>
      </c>
      <c r="C8" s="29">
        <v>16.53</v>
      </c>
      <c r="D8" s="29">
        <v>16.47</v>
      </c>
      <c r="E8" s="29">
        <v>16.65</v>
      </c>
      <c r="F8" s="29">
        <v>16.81</v>
      </c>
      <c r="G8" s="29">
        <v>16.27</v>
      </c>
      <c r="H8" s="29">
        <v>15.67</v>
      </c>
      <c r="I8" s="29">
        <v>16.22</v>
      </c>
    </row>
    <row r="9" spans="1:9" ht="15.75">
      <c r="A9" s="32" t="s">
        <v>2</v>
      </c>
      <c r="B9" s="29">
        <v>1.97</v>
      </c>
      <c r="C9" s="29">
        <v>1.41</v>
      </c>
      <c r="D9" s="29">
        <v>1.34</v>
      </c>
      <c r="E9" s="29">
        <v>1.51</v>
      </c>
      <c r="F9" s="29">
        <v>1.6</v>
      </c>
      <c r="G9" s="29">
        <v>1.6</v>
      </c>
      <c r="H9" s="29">
        <v>1.33</v>
      </c>
      <c r="I9" s="29">
        <v>1.46</v>
      </c>
    </row>
    <row r="10" spans="1:9" ht="15.75">
      <c r="A10" s="32" t="s">
        <v>70</v>
      </c>
      <c r="B10" s="29">
        <v>0.68</v>
      </c>
      <c r="C10" s="29">
        <v>0.59</v>
      </c>
      <c r="D10" s="29">
        <v>0.56</v>
      </c>
      <c r="E10" s="29">
        <v>0.5</v>
      </c>
      <c r="F10" s="29">
        <v>0.49</v>
      </c>
      <c r="G10" s="29">
        <v>0.52</v>
      </c>
      <c r="H10" s="29">
        <v>0.53</v>
      </c>
      <c r="I10" s="29">
        <v>0.53</v>
      </c>
    </row>
    <row r="11" spans="1:9" ht="15.75">
      <c r="A11" s="32" t="s">
        <v>3</v>
      </c>
      <c r="B11" s="29">
        <f>SUM(B8:B10)</f>
        <v>19.32</v>
      </c>
      <c r="C11" s="29">
        <f aca="true" t="shared" si="0" ref="C11:I11">SUM(C8:C10)</f>
        <v>18.53</v>
      </c>
      <c r="D11" s="29">
        <f t="shared" si="0"/>
        <v>18.369999999999997</v>
      </c>
      <c r="E11" s="29">
        <f t="shared" si="0"/>
        <v>18.66</v>
      </c>
      <c r="F11" s="29">
        <f t="shared" si="0"/>
        <v>18.9</v>
      </c>
      <c r="G11" s="29">
        <f t="shared" si="0"/>
        <v>18.39</v>
      </c>
      <c r="H11" s="29">
        <f t="shared" si="0"/>
        <v>17.53</v>
      </c>
      <c r="I11" s="29">
        <f t="shared" si="0"/>
        <v>18.21</v>
      </c>
    </row>
    <row r="12" spans="1:9" ht="15.75">
      <c r="A12" s="32"/>
      <c r="B12" s="29" t="s">
        <v>37</v>
      </c>
      <c r="C12" s="29" t="s">
        <v>37</v>
      </c>
      <c r="D12" s="29" t="s">
        <v>37</v>
      </c>
      <c r="E12" s="29" t="s">
        <v>37</v>
      </c>
      <c r="F12" s="29" t="s">
        <v>37</v>
      </c>
      <c r="G12" s="29" t="s">
        <v>37</v>
      </c>
      <c r="H12" s="29"/>
      <c r="I12" s="29" t="s">
        <v>37</v>
      </c>
    </row>
    <row r="13" spans="1:9" ht="15.75">
      <c r="A13" s="32" t="s">
        <v>4</v>
      </c>
      <c r="B13" s="29" t="s">
        <v>37</v>
      </c>
      <c r="C13" s="29" t="s">
        <v>37</v>
      </c>
      <c r="D13" s="29" t="s">
        <v>37</v>
      </c>
      <c r="E13" s="29" t="s">
        <v>37</v>
      </c>
      <c r="F13" s="29" t="s">
        <v>37</v>
      </c>
      <c r="G13" s="29" t="s">
        <v>37</v>
      </c>
      <c r="H13" s="29"/>
      <c r="I13" s="29" t="s">
        <v>37</v>
      </c>
    </row>
    <row r="14" spans="1:9" ht="15.75">
      <c r="A14" s="32" t="s">
        <v>5</v>
      </c>
      <c r="B14" s="29" t="s">
        <v>37</v>
      </c>
      <c r="C14" s="46" t="s">
        <v>37</v>
      </c>
      <c r="D14" s="46" t="s">
        <v>37</v>
      </c>
      <c r="E14" s="46" t="s">
        <v>37</v>
      </c>
      <c r="F14" s="46" t="s">
        <v>37</v>
      </c>
      <c r="G14" s="46" t="s">
        <v>37</v>
      </c>
      <c r="H14" s="46"/>
      <c r="I14" s="29" t="s">
        <v>37</v>
      </c>
    </row>
    <row r="15" spans="1:9" ht="15.75">
      <c r="A15" s="32" t="s">
        <v>23</v>
      </c>
      <c r="B15" s="29">
        <v>4.36</v>
      </c>
      <c r="C15" s="29">
        <v>5.02</v>
      </c>
      <c r="D15" s="29">
        <v>4.93</v>
      </c>
      <c r="E15" s="29">
        <v>5.62</v>
      </c>
      <c r="F15" s="29">
        <v>6.55</v>
      </c>
      <c r="G15" s="29">
        <v>7.16</v>
      </c>
      <c r="H15" s="29">
        <v>7.61</v>
      </c>
      <c r="I15" s="29">
        <v>6.64</v>
      </c>
    </row>
    <row r="16" spans="1:9" ht="15.75">
      <c r="A16" s="32" t="s">
        <v>24</v>
      </c>
      <c r="B16" s="29">
        <v>5.12</v>
      </c>
      <c r="C16" s="29">
        <v>4.8</v>
      </c>
      <c r="D16" s="29">
        <v>4.52</v>
      </c>
      <c r="E16" s="29">
        <v>3.08</v>
      </c>
      <c r="F16" s="29">
        <v>2.2</v>
      </c>
      <c r="G16" s="29">
        <v>1.78</v>
      </c>
      <c r="H16" s="29">
        <v>1.59</v>
      </c>
      <c r="I16" s="29">
        <v>2.46</v>
      </c>
    </row>
    <row r="17" spans="1:9" ht="15.75">
      <c r="A17" s="32" t="s">
        <v>25</v>
      </c>
      <c r="B17" s="29">
        <v>0.37</v>
      </c>
      <c r="C17" s="29">
        <v>0.14</v>
      </c>
      <c r="D17" s="29">
        <v>0.1</v>
      </c>
      <c r="E17" s="29">
        <v>0.07</v>
      </c>
      <c r="F17" s="29">
        <v>0.03</v>
      </c>
      <c r="G17" s="29">
        <v>0.01</v>
      </c>
      <c r="H17" s="29">
        <v>0</v>
      </c>
      <c r="I17" s="29">
        <v>0.04</v>
      </c>
    </row>
    <row r="18" spans="1:9" ht="15.75">
      <c r="A18" s="32" t="s">
        <v>6</v>
      </c>
      <c r="B18" s="29">
        <f>SUM(B15:B17)</f>
        <v>9.85</v>
      </c>
      <c r="C18" s="29">
        <f aca="true" t="shared" si="1" ref="C18:I18">SUM(C15:C17)</f>
        <v>9.96</v>
      </c>
      <c r="D18" s="29">
        <f t="shared" si="1"/>
        <v>9.549999999999999</v>
      </c>
      <c r="E18" s="29">
        <f t="shared" si="1"/>
        <v>8.77</v>
      </c>
      <c r="F18" s="29">
        <f t="shared" si="1"/>
        <v>8.78</v>
      </c>
      <c r="G18" s="29">
        <f t="shared" si="1"/>
        <v>8.95</v>
      </c>
      <c r="H18" s="29">
        <f t="shared" si="1"/>
        <v>9.200000000000001</v>
      </c>
      <c r="I18" s="29">
        <f t="shared" si="1"/>
        <v>9.139999999999999</v>
      </c>
    </row>
    <row r="19" spans="1:9" ht="15.75">
      <c r="A19" s="32" t="s">
        <v>26</v>
      </c>
      <c r="B19" s="29" t="s">
        <v>37</v>
      </c>
      <c r="C19" s="29" t="s">
        <v>37</v>
      </c>
      <c r="D19" s="29" t="s">
        <v>37</v>
      </c>
      <c r="E19" s="29" t="s">
        <v>37</v>
      </c>
      <c r="F19" s="29" t="s">
        <v>37</v>
      </c>
      <c r="G19" s="29" t="s">
        <v>37</v>
      </c>
      <c r="H19" s="29"/>
      <c r="I19" s="29" t="s">
        <v>37</v>
      </c>
    </row>
    <row r="20" spans="1:9" ht="15.75">
      <c r="A20" s="32" t="s">
        <v>27</v>
      </c>
      <c r="B20" s="29">
        <v>1</v>
      </c>
      <c r="C20" s="29">
        <v>0.81</v>
      </c>
      <c r="D20" s="29">
        <v>0.89</v>
      </c>
      <c r="E20" s="29">
        <v>0.9</v>
      </c>
      <c r="F20" s="29">
        <v>0.84</v>
      </c>
      <c r="G20" s="29">
        <v>0.73</v>
      </c>
      <c r="H20" s="29">
        <v>0.69</v>
      </c>
      <c r="I20" s="29">
        <v>0.78</v>
      </c>
    </row>
    <row r="21" spans="1:9" ht="15.75">
      <c r="A21" s="32" t="s">
        <v>28</v>
      </c>
      <c r="B21" s="29">
        <v>0.34</v>
      </c>
      <c r="C21" s="29">
        <v>0.3</v>
      </c>
      <c r="D21" s="29">
        <v>0.31</v>
      </c>
      <c r="E21" s="29">
        <v>0.28</v>
      </c>
      <c r="F21" s="29">
        <v>0.24</v>
      </c>
      <c r="G21" s="29">
        <v>0.18</v>
      </c>
      <c r="H21" s="29">
        <v>0.1</v>
      </c>
      <c r="I21" s="29">
        <v>0.19</v>
      </c>
    </row>
    <row r="22" spans="1:9" ht="15.75">
      <c r="A22" s="32" t="s">
        <v>29</v>
      </c>
      <c r="B22" s="29">
        <v>0.29</v>
      </c>
      <c r="C22" s="29">
        <v>0.29</v>
      </c>
      <c r="D22" s="29">
        <v>0.23</v>
      </c>
      <c r="E22" s="29">
        <v>0.15</v>
      </c>
      <c r="F22" s="29">
        <v>0.17</v>
      </c>
      <c r="G22" s="29">
        <v>0.15</v>
      </c>
      <c r="H22" s="29">
        <v>0.17</v>
      </c>
      <c r="I22" s="29">
        <v>0.18</v>
      </c>
    </row>
    <row r="23" spans="1:9" ht="15.75">
      <c r="A23" s="32" t="s">
        <v>30</v>
      </c>
      <c r="B23" s="29">
        <v>0.77</v>
      </c>
      <c r="C23" s="29">
        <v>0.79</v>
      </c>
      <c r="D23" s="29">
        <v>0.72</v>
      </c>
      <c r="E23" s="29">
        <v>0.78</v>
      </c>
      <c r="F23" s="29">
        <v>0.6</v>
      </c>
      <c r="G23" s="29">
        <v>0.66</v>
      </c>
      <c r="H23" s="29">
        <v>0.62</v>
      </c>
      <c r="I23" s="29">
        <v>0.67</v>
      </c>
    </row>
    <row r="24" spans="1:9" ht="15.75">
      <c r="A24" s="32" t="s">
        <v>31</v>
      </c>
      <c r="B24" s="29">
        <v>1</v>
      </c>
      <c r="C24" s="29">
        <v>0.8</v>
      </c>
      <c r="D24" s="29">
        <v>0.77</v>
      </c>
      <c r="E24" s="29">
        <v>0.6</v>
      </c>
      <c r="F24" s="29">
        <v>0.52</v>
      </c>
      <c r="G24" s="29">
        <v>0.46</v>
      </c>
      <c r="H24" s="29">
        <v>0.34</v>
      </c>
      <c r="I24" s="29">
        <v>0.5</v>
      </c>
    </row>
    <row r="25" spans="1:9" ht="15.75">
      <c r="A25" s="32" t="s">
        <v>32</v>
      </c>
      <c r="B25" s="29">
        <v>0.91</v>
      </c>
      <c r="C25" s="29">
        <v>0.98</v>
      </c>
      <c r="D25" s="29">
        <v>0.82</v>
      </c>
      <c r="E25" s="29">
        <v>0.75</v>
      </c>
      <c r="F25" s="29">
        <v>0.56</v>
      </c>
      <c r="G25" s="29">
        <v>0.5</v>
      </c>
      <c r="H25" s="29">
        <v>0.39</v>
      </c>
      <c r="I25" s="29">
        <v>0.57</v>
      </c>
    </row>
    <row r="26" spans="1:9" ht="15.75">
      <c r="A26" s="32" t="s">
        <v>75</v>
      </c>
      <c r="B26" s="29">
        <v>0</v>
      </c>
      <c r="C26" s="29">
        <v>0</v>
      </c>
      <c r="D26" s="29">
        <v>0</v>
      </c>
      <c r="E26" s="29">
        <v>0</v>
      </c>
      <c r="F26" s="29">
        <v>0</v>
      </c>
      <c r="G26" s="29">
        <v>0</v>
      </c>
      <c r="H26" s="29">
        <v>0</v>
      </c>
      <c r="I26" s="29">
        <v>0</v>
      </c>
    </row>
    <row r="27" spans="1:9" ht="15.75">
      <c r="A27" s="32" t="s">
        <v>33</v>
      </c>
      <c r="B27" s="29">
        <v>0.03</v>
      </c>
      <c r="C27" s="29">
        <v>0.03</v>
      </c>
      <c r="D27" s="29">
        <v>0.03</v>
      </c>
      <c r="E27" s="29">
        <v>0.03</v>
      </c>
      <c r="F27" s="29">
        <v>0.03</v>
      </c>
      <c r="G27" s="29">
        <v>0.03</v>
      </c>
      <c r="H27" s="29">
        <v>0.03</v>
      </c>
      <c r="I27" s="29">
        <v>0.03</v>
      </c>
    </row>
    <row r="28" spans="1:9" ht="15.75">
      <c r="A28" s="32" t="s">
        <v>7</v>
      </c>
      <c r="B28" s="29">
        <f>SUM(B18:B27)</f>
        <v>14.189999999999998</v>
      </c>
      <c r="C28" s="29">
        <f aca="true" t="shared" si="2" ref="C28:I28">SUM(C18:C27)</f>
        <v>13.960000000000003</v>
      </c>
      <c r="D28" s="29">
        <f t="shared" si="2"/>
        <v>13.32</v>
      </c>
      <c r="E28" s="29">
        <f t="shared" si="2"/>
        <v>12.259999999999998</v>
      </c>
      <c r="F28" s="29">
        <f t="shared" si="2"/>
        <v>11.739999999999998</v>
      </c>
      <c r="G28" s="29">
        <f t="shared" si="2"/>
        <v>11.66</v>
      </c>
      <c r="H28" s="29">
        <f t="shared" si="2"/>
        <v>11.54</v>
      </c>
      <c r="I28" s="29">
        <f t="shared" si="2"/>
        <v>12.059999999999997</v>
      </c>
    </row>
    <row r="29" spans="1:9" ht="15.75">
      <c r="A29" s="32"/>
      <c r="B29" s="29" t="s">
        <v>37</v>
      </c>
      <c r="C29" s="29" t="s">
        <v>37</v>
      </c>
      <c r="D29" s="29" t="s">
        <v>37</v>
      </c>
      <c r="E29" s="29" t="s">
        <v>37</v>
      </c>
      <c r="F29" s="29" t="s">
        <v>37</v>
      </c>
      <c r="G29" s="29" t="s">
        <v>37</v>
      </c>
      <c r="H29" s="29"/>
      <c r="I29" s="29" t="s">
        <v>37</v>
      </c>
    </row>
    <row r="30" spans="1:9" ht="15.75">
      <c r="A30" s="32" t="s">
        <v>8</v>
      </c>
      <c r="B30" s="29" t="s">
        <v>37</v>
      </c>
      <c r="C30" s="29" t="s">
        <v>37</v>
      </c>
      <c r="D30" s="29" t="s">
        <v>37</v>
      </c>
      <c r="E30" s="29" t="s">
        <v>37</v>
      </c>
      <c r="F30" s="29" t="s">
        <v>37</v>
      </c>
      <c r="G30" s="29" t="s">
        <v>37</v>
      </c>
      <c r="H30" s="29"/>
      <c r="I30" s="29" t="s">
        <v>37</v>
      </c>
    </row>
    <row r="31" spans="1:9" ht="15.75">
      <c r="A31" s="32" t="s">
        <v>9</v>
      </c>
      <c r="B31" s="29">
        <v>0.4</v>
      </c>
      <c r="C31" s="29">
        <v>0.61</v>
      </c>
      <c r="D31" s="29">
        <v>1.28</v>
      </c>
      <c r="E31" s="29">
        <v>2.08</v>
      </c>
      <c r="F31" s="29">
        <v>2.18</v>
      </c>
      <c r="G31" s="29">
        <v>2.3</v>
      </c>
      <c r="H31" s="29">
        <v>1.75</v>
      </c>
      <c r="I31" s="29">
        <v>1.8</v>
      </c>
    </row>
    <row r="32" spans="1:9" ht="15.75">
      <c r="A32" s="32" t="s">
        <v>10</v>
      </c>
      <c r="B32" s="29">
        <v>10.14</v>
      </c>
      <c r="C32" s="29">
        <v>6.06</v>
      </c>
      <c r="D32" s="29">
        <v>3.19</v>
      </c>
      <c r="E32" s="29">
        <v>1.21</v>
      </c>
      <c r="F32" s="29">
        <v>0.57</v>
      </c>
      <c r="G32" s="29">
        <v>0.25</v>
      </c>
      <c r="H32" s="29">
        <v>0.08</v>
      </c>
      <c r="I32" s="29">
        <v>1.26</v>
      </c>
    </row>
    <row r="33" spans="1:9" ht="15.75">
      <c r="A33" s="32" t="s">
        <v>71</v>
      </c>
      <c r="B33" s="29">
        <v>4.7</v>
      </c>
      <c r="C33" s="29">
        <v>4.47</v>
      </c>
      <c r="D33" s="29">
        <v>4.24</v>
      </c>
      <c r="E33" s="29">
        <v>4.1</v>
      </c>
      <c r="F33" s="29">
        <v>3.84</v>
      </c>
      <c r="G33" s="29">
        <v>3.62</v>
      </c>
      <c r="H33" s="29">
        <v>3.42</v>
      </c>
      <c r="I33" s="29">
        <v>3.78</v>
      </c>
    </row>
    <row r="34" spans="1:9" ht="15.75">
      <c r="A34" s="32" t="s">
        <v>11</v>
      </c>
      <c r="B34" s="29">
        <v>0.13</v>
      </c>
      <c r="C34" s="29">
        <v>0.06</v>
      </c>
      <c r="D34" s="29">
        <v>0.05</v>
      </c>
      <c r="E34" s="29">
        <v>0.02</v>
      </c>
      <c r="F34" s="29">
        <v>0.01</v>
      </c>
      <c r="G34" s="29">
        <v>0</v>
      </c>
      <c r="H34" s="29">
        <v>0</v>
      </c>
      <c r="I34" s="29">
        <v>0.02</v>
      </c>
    </row>
    <row r="35" spans="1:9" ht="15.75">
      <c r="A35" s="32" t="s">
        <v>12</v>
      </c>
      <c r="B35" s="29">
        <v>0.28</v>
      </c>
      <c r="C35" s="29">
        <v>0.27</v>
      </c>
      <c r="D35" s="29">
        <v>0.27</v>
      </c>
      <c r="E35" s="29">
        <v>0.24</v>
      </c>
      <c r="F35" s="29">
        <v>0.16</v>
      </c>
      <c r="G35" s="29">
        <v>0.16</v>
      </c>
      <c r="H35" s="29">
        <v>0.12</v>
      </c>
      <c r="I35" s="29">
        <v>0.17</v>
      </c>
    </row>
    <row r="36" spans="1:9" ht="15.75">
      <c r="A36" s="32" t="s">
        <v>13</v>
      </c>
      <c r="B36" s="29">
        <v>0.88</v>
      </c>
      <c r="C36" s="29">
        <v>0.88</v>
      </c>
      <c r="D36" s="29">
        <v>0.69</v>
      </c>
      <c r="E36" s="29">
        <v>0.58</v>
      </c>
      <c r="F36" s="29">
        <v>0.52</v>
      </c>
      <c r="G36" s="29">
        <v>0.49</v>
      </c>
      <c r="H36" s="29">
        <v>0.29</v>
      </c>
      <c r="I36" s="29">
        <v>0.49</v>
      </c>
    </row>
    <row r="37" spans="1:9" ht="15.75">
      <c r="A37" s="32" t="s">
        <v>14</v>
      </c>
      <c r="B37" s="29">
        <f>SUM(B31:B36)</f>
        <v>16.53</v>
      </c>
      <c r="C37" s="29">
        <f aca="true" t="shared" si="3" ref="C37:I37">SUM(C31:C36)</f>
        <v>12.350000000000001</v>
      </c>
      <c r="D37" s="29">
        <f t="shared" si="3"/>
        <v>9.72</v>
      </c>
      <c r="E37" s="29">
        <f t="shared" si="3"/>
        <v>8.229999999999999</v>
      </c>
      <c r="F37" s="29">
        <f t="shared" si="3"/>
        <v>7.279999999999999</v>
      </c>
      <c r="G37" s="29">
        <f t="shared" si="3"/>
        <v>6.82</v>
      </c>
      <c r="H37" s="29">
        <f t="shared" si="3"/>
        <v>5.66</v>
      </c>
      <c r="I37" s="29">
        <f t="shared" si="3"/>
        <v>7.52</v>
      </c>
    </row>
    <row r="38" spans="1:9" ht="15.75">
      <c r="A38" s="32"/>
      <c r="B38" s="29" t="s">
        <v>37</v>
      </c>
      <c r="C38" s="29" t="s">
        <v>37</v>
      </c>
      <c r="D38" s="29" t="s">
        <v>37</v>
      </c>
      <c r="E38" s="29" t="s">
        <v>37</v>
      </c>
      <c r="F38" s="29" t="s">
        <v>37</v>
      </c>
      <c r="G38" s="29" t="s">
        <v>37</v>
      </c>
      <c r="H38" s="29"/>
      <c r="I38" s="29" t="s">
        <v>37</v>
      </c>
    </row>
    <row r="39" spans="1:9" ht="15.75">
      <c r="A39" s="32" t="s">
        <v>15</v>
      </c>
      <c r="B39" s="29">
        <f>B28+B37</f>
        <v>30.72</v>
      </c>
      <c r="C39" s="29">
        <f aca="true" t="shared" si="4" ref="C39:I39">C28+C37</f>
        <v>26.310000000000002</v>
      </c>
      <c r="D39" s="29">
        <f t="shared" si="4"/>
        <v>23.04</v>
      </c>
      <c r="E39" s="29">
        <f t="shared" si="4"/>
        <v>20.489999999999995</v>
      </c>
      <c r="F39" s="29">
        <f t="shared" si="4"/>
        <v>19.019999999999996</v>
      </c>
      <c r="G39" s="29">
        <f t="shared" si="4"/>
        <v>18.48</v>
      </c>
      <c r="H39" s="29">
        <f t="shared" si="4"/>
        <v>17.2</v>
      </c>
      <c r="I39" s="29">
        <f t="shared" si="4"/>
        <v>19.58</v>
      </c>
    </row>
    <row r="40" spans="1:9" ht="15.75">
      <c r="A40" s="32"/>
      <c r="B40" s="29" t="s">
        <v>37</v>
      </c>
      <c r="C40" s="29" t="s">
        <v>37</v>
      </c>
      <c r="D40" s="29" t="s">
        <v>37</v>
      </c>
      <c r="E40" s="29" t="s">
        <v>37</v>
      </c>
      <c r="F40" s="29" t="s">
        <v>37</v>
      </c>
      <c r="G40" s="29" t="s">
        <v>37</v>
      </c>
      <c r="H40" s="29"/>
      <c r="I40" s="29" t="s">
        <v>37</v>
      </c>
    </row>
    <row r="41" spans="1:9" ht="15.75">
      <c r="A41" s="32" t="s">
        <v>16</v>
      </c>
      <c r="B41" s="29">
        <f>B11-B39</f>
        <v>-11.399999999999999</v>
      </c>
      <c r="C41" s="29">
        <f aca="true" t="shared" si="5" ref="C41:I41">C11-C39</f>
        <v>-7.780000000000001</v>
      </c>
      <c r="D41" s="29">
        <f t="shared" si="5"/>
        <v>-4.670000000000002</v>
      </c>
      <c r="E41" s="29">
        <f t="shared" si="5"/>
        <v>-1.8299999999999947</v>
      </c>
      <c r="F41" s="29">
        <f t="shared" si="5"/>
        <v>-0.11999999999999744</v>
      </c>
      <c r="G41" s="29">
        <f t="shared" si="5"/>
        <v>-0.08999999999999986</v>
      </c>
      <c r="H41" s="29">
        <f>H11-H39</f>
        <v>0.33000000000000185</v>
      </c>
      <c r="I41" s="29">
        <f t="shared" si="5"/>
        <v>-1.3699999999999974</v>
      </c>
    </row>
    <row r="42" spans="1:9" ht="15.75">
      <c r="A42" s="32" t="s">
        <v>17</v>
      </c>
      <c r="B42" s="29">
        <f>B11-B28</f>
        <v>5.130000000000003</v>
      </c>
      <c r="C42" s="29">
        <f aca="true" t="shared" si="6" ref="C42:I42">C11-C28</f>
        <v>4.5699999999999985</v>
      </c>
      <c r="D42" s="29">
        <f t="shared" si="6"/>
        <v>5.049999999999997</v>
      </c>
      <c r="E42" s="29">
        <f t="shared" si="6"/>
        <v>6.400000000000002</v>
      </c>
      <c r="F42" s="29">
        <f t="shared" si="6"/>
        <v>7.16</v>
      </c>
      <c r="G42" s="29">
        <f t="shared" si="6"/>
        <v>6.73</v>
      </c>
      <c r="H42" s="29">
        <f>H11-H28</f>
        <v>5.990000000000002</v>
      </c>
      <c r="I42" s="29">
        <f t="shared" si="6"/>
        <v>6.150000000000004</v>
      </c>
    </row>
    <row r="43" spans="1:8" ht="5.25" customHeight="1" thickBot="1">
      <c r="A43" s="43"/>
      <c r="B43" s="43"/>
      <c r="C43" s="43"/>
      <c r="D43" s="43"/>
      <c r="E43" s="43"/>
      <c r="F43" s="43"/>
      <c r="G43" s="43"/>
      <c r="H43" s="35"/>
    </row>
    <row r="44" spans="1:9" ht="15.75">
      <c r="A44" s="32" t="s">
        <v>18</v>
      </c>
      <c r="B44" s="47"/>
      <c r="C44" s="47"/>
      <c r="D44" s="47"/>
      <c r="E44" s="47"/>
      <c r="F44" s="47"/>
      <c r="G44" s="47"/>
      <c r="H44" s="54"/>
      <c r="I44" s="15"/>
    </row>
    <row r="45" spans="1:9" ht="15.75">
      <c r="A45" s="32" t="s">
        <v>19</v>
      </c>
      <c r="B45" s="32">
        <v>35</v>
      </c>
      <c r="C45" s="32">
        <v>67</v>
      </c>
      <c r="D45" s="32">
        <v>137</v>
      </c>
      <c r="E45" s="32">
        <v>303</v>
      </c>
      <c r="F45" s="32">
        <v>688</v>
      </c>
      <c r="G45" s="48">
        <v>1342</v>
      </c>
      <c r="H45" s="48">
        <v>3669</v>
      </c>
      <c r="I45" s="32">
        <v>270</v>
      </c>
    </row>
    <row r="46" spans="1:9" ht="15.75">
      <c r="A46" s="32" t="s">
        <v>20</v>
      </c>
      <c r="B46" s="48">
        <v>16356</v>
      </c>
      <c r="C46" s="48">
        <v>18731</v>
      </c>
      <c r="D46" s="48">
        <v>19799</v>
      </c>
      <c r="E46" s="48">
        <v>22337</v>
      </c>
      <c r="F46" s="48">
        <v>23704</v>
      </c>
      <c r="G46" s="48">
        <v>22774</v>
      </c>
      <c r="H46" s="48">
        <v>22901</v>
      </c>
      <c r="I46" s="48">
        <v>22052</v>
      </c>
    </row>
    <row r="47" spans="1:9" ht="15.75">
      <c r="A47" s="32" t="s">
        <v>21</v>
      </c>
      <c r="B47" s="29">
        <v>0</v>
      </c>
      <c r="C47" s="29">
        <v>2.43</v>
      </c>
      <c r="D47" s="29">
        <v>8.75</v>
      </c>
      <c r="E47" s="29">
        <v>38.81</v>
      </c>
      <c r="F47" s="29">
        <v>51.75</v>
      </c>
      <c r="G47" s="29">
        <v>60.74</v>
      </c>
      <c r="H47" s="29">
        <v>61.51</v>
      </c>
      <c r="I47" s="29">
        <v>13.1</v>
      </c>
    </row>
    <row r="48" spans="1:9" ht="15.75">
      <c r="A48" s="32" t="s">
        <v>34</v>
      </c>
      <c r="B48" s="29">
        <v>0.15</v>
      </c>
      <c r="C48" s="29">
        <v>0.1</v>
      </c>
      <c r="D48" s="29">
        <v>0</v>
      </c>
      <c r="E48" s="29">
        <v>0.16</v>
      </c>
      <c r="F48" s="29">
        <v>0</v>
      </c>
      <c r="G48" s="29">
        <v>0</v>
      </c>
      <c r="H48" s="29">
        <v>0</v>
      </c>
      <c r="I48" s="29">
        <v>0.03</v>
      </c>
    </row>
    <row r="49" spans="1:9" ht="5.25" customHeight="1" thickBot="1">
      <c r="A49" s="43"/>
      <c r="B49" s="43"/>
      <c r="C49" s="43"/>
      <c r="D49" s="43"/>
      <c r="E49" s="43"/>
      <c r="F49" s="43"/>
      <c r="G49" s="43"/>
      <c r="H49" s="43"/>
      <c r="I49" s="24"/>
    </row>
    <row r="50" spans="1:8" ht="5.25" customHeight="1">
      <c r="A50" s="35"/>
      <c r="B50" s="35"/>
      <c r="C50" s="35"/>
      <c r="D50" s="35"/>
      <c r="E50" s="35"/>
      <c r="F50" s="35"/>
      <c r="G50" s="35"/>
      <c r="H50" s="35"/>
    </row>
    <row r="51" spans="1:8" ht="15.75">
      <c r="A51" s="34" t="s">
        <v>80</v>
      </c>
      <c r="B51" s="35"/>
      <c r="C51" s="35"/>
      <c r="D51" s="35"/>
      <c r="E51" s="35"/>
      <c r="F51" s="35"/>
      <c r="G51" s="35"/>
      <c r="H51" s="35"/>
    </row>
    <row r="52" spans="1:8" ht="15.75">
      <c r="A52" s="32" t="s">
        <v>52</v>
      </c>
      <c r="B52" s="45"/>
      <c r="C52" s="47"/>
      <c r="D52" s="47"/>
      <c r="E52" s="47"/>
      <c r="F52" s="47"/>
      <c r="G52" s="35"/>
      <c r="H52" s="35"/>
    </row>
    <row r="53" spans="1:8" ht="15.75">
      <c r="A53" s="49" t="s">
        <v>22</v>
      </c>
      <c r="B53" s="45"/>
      <c r="C53" s="47"/>
      <c r="D53" s="47"/>
      <c r="E53" s="47"/>
      <c r="F53" s="47"/>
      <c r="G53" s="35"/>
      <c r="H53" s="35"/>
    </row>
    <row r="54" spans="1:8" ht="15.75">
      <c r="A54" s="30" t="s">
        <v>53</v>
      </c>
      <c r="B54" s="45"/>
      <c r="C54" s="9"/>
      <c r="D54" s="9"/>
      <c r="E54" s="9"/>
      <c r="F54" s="9"/>
      <c r="G54" s="47"/>
      <c r="H54" s="47"/>
    </row>
    <row r="55" spans="1:8" ht="15.75">
      <c r="A55" s="30" t="s">
        <v>60</v>
      </c>
      <c r="B55" s="47"/>
      <c r="C55" s="9"/>
      <c r="D55" s="9"/>
      <c r="E55" s="9"/>
      <c r="F55" s="9"/>
      <c r="G55" s="9"/>
      <c r="H55" s="9"/>
    </row>
    <row r="56" spans="1:16" ht="15.75">
      <c r="A56" s="32" t="s">
        <v>83</v>
      </c>
      <c r="B56" s="47"/>
      <c r="C56" s="9"/>
      <c r="D56" s="9"/>
      <c r="E56" s="9"/>
      <c r="F56" s="9"/>
      <c r="G56" s="9"/>
      <c r="H56" s="9"/>
      <c r="I56" s="9"/>
      <c r="J56" s="9"/>
      <c r="K56" s="9"/>
      <c r="L56" s="9"/>
      <c r="M56" s="9"/>
      <c r="N56" s="9"/>
      <c r="O56" s="9"/>
      <c r="P56" s="9"/>
    </row>
    <row r="57" spans="1:19" ht="15.75">
      <c r="A57" s="41"/>
      <c r="B57" s="50"/>
      <c r="C57" s="32"/>
      <c r="D57" s="32"/>
      <c r="E57" s="32"/>
      <c r="F57" s="32"/>
      <c r="G57" s="32"/>
      <c r="H57" s="32"/>
      <c r="I57" s="32"/>
      <c r="J57" s="32"/>
      <c r="K57" s="32"/>
      <c r="L57" s="32"/>
      <c r="M57" s="32"/>
      <c r="N57" s="32"/>
      <c r="O57" s="32"/>
      <c r="P57" s="32"/>
      <c r="R57" s="1"/>
      <c r="S57" s="1"/>
    </row>
  </sheetData>
  <sheetProtection/>
  <printOptions/>
  <pageMargins left="0.7" right="0.7" top="0.75" bottom="0.75" header="0.3" footer="0.3"/>
  <pageSetup fitToHeight="1" fitToWidth="1"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Conventional milk production costs and returns per hundredweight (cwt) sold, by State, 2016</dc:title>
  <dc:subject>agricultural economics</dc:subject>
  <dc:creator>William McBride</dc:creator>
  <cp:keywords>milk, production costs, returns, conventional milk production</cp:keywords>
  <dc:description/>
  <cp:lastModifiedBy>Windows User</cp:lastModifiedBy>
  <cp:lastPrinted>2011-12-19T21:09:59Z</cp:lastPrinted>
  <dcterms:created xsi:type="dcterms:W3CDTF">2001-08-28T12:43:18Z</dcterms:created>
  <dcterms:modified xsi:type="dcterms:W3CDTF">2018-09-28T19:37:17Z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