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tates" sheetId="1" r:id="rId1"/>
    <sheet name="Size groups" sheetId="2" r:id="rId2"/>
  </sheets>
  <definedNames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<sst xmlns="http://schemas.openxmlformats.org/spreadsheetml/2006/main" count="156" uniqueCount="86">
  <si>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</si>
  <si>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</si>
  <si>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</si>
  <si>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</si>
  <si>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</si>
  <si>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</si>
  <si>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</si>
  <si>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</si>
  <si>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</si>
  <si>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</si>
  <si>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</si>
  <si>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</si>
  <si>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</si>
  <si>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</si>
  <si>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</si>
  <si>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</si>
  <si>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</si>
  <si>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</si>
  <si>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</si>
  <si>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</si>
  <si>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</si>
  <si>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</si>
  <si>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</si>
  <si>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</si>
  <si>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</si>
  <si>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</si>
  <si>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</si>
  <si>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</si>
  <si>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</si>
  <si>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</si>
  <si>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</si>
  <si>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</si>
  <si>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</si>
  <si>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</si>
  <si>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</si>
  <si>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</si>
  <si>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</si>
  <si>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</si>
  <si>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</si>
  <si>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</si>
  <si>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</si>
  <si>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</si>
  <si>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</si>
  <si>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</si>
  <si>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</si>
  <si>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</si>
  <si>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York</t>
  </si>
  <si>
    <t>Ohio</t>
  </si>
  <si>
    <t>Oregon</t>
  </si>
  <si>
    <t>Pennsylvania</t>
  </si>
  <si>
    <t>Tennessee</t>
  </si>
  <si>
    <t>Vermont</t>
  </si>
  <si>
    <t>Virginia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</si>
  <si>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</si>
  <si>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</si>
  <si>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</si>
  <si>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</si>
  <si>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>Washington</t>
  </si>
  <si>
    <t xml:space="preserve">   Other income 2/</t>
  </si>
  <si>
    <t xml:space="preserve">   Capital recovery of machinery and equipment 4/</t>
  </si>
  <si>
    <t xml:space="preserve">     Other operating costs 3/</t>
  </si>
  <si>
    <t>States</t>
  </si>
  <si>
    <t>4/ Machinery and equipment, housing, manure handling, feed storage structures, and the dairy breeding herd.</t>
  </si>
  <si>
    <t>dollars per cwt sold</t>
  </si>
  <si>
    <t>===============</t>
  </si>
  <si>
    <t>Source:  Compiled by ERS using Agricultural Resource Management Survey data and other sources.</t>
  </si>
  <si>
    <t>Milk production costs and returns per hundredweight (cwt) sold, by State, 2016 1/</t>
  </si>
  <si>
    <t>Utah</t>
  </si>
  <si>
    <t>1/ Developed from survey base year, 2016.  Reports from Arizona, Colorado, Florida, Georgia, Idaho, Kansas, New Mexico, South Dakota and Texas were insufficient for setting estimates using the 2016 ARMS data.</t>
  </si>
  <si>
    <t>Fewer than</t>
  </si>
  <si>
    <t>50-99</t>
  </si>
  <si>
    <t>100-199</t>
  </si>
  <si>
    <t>200-499</t>
  </si>
  <si>
    <t>500-999</t>
  </si>
  <si>
    <t>1,000-1,999</t>
  </si>
  <si>
    <t>2,000 cows</t>
  </si>
  <si>
    <t>50 cows</t>
  </si>
  <si>
    <t>cows</t>
  </si>
  <si>
    <t>or more</t>
  </si>
  <si>
    <t>Sizes</t>
  </si>
  <si>
    <t xml:space="preserve">              dollars per cwt sold</t>
  </si>
  <si>
    <t xml:space="preserve">   Other income  2/</t>
  </si>
  <si>
    <t xml:space="preserve">     Other operating costs   4/</t>
  </si>
  <si>
    <t xml:space="preserve">   Capital recovery of machinery and equipment   4/</t>
  </si>
  <si>
    <t xml:space="preserve">1/ Developed from survey base year, 2016. </t>
  </si>
  <si>
    <t>Milk production costs and returns per hundredweight (cwt) sold, by size group, 2016  1/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</si>
</sst>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quotePrefix="1">
      <alignment horizontal="left"/>
    </xf>
    <xf numFmtId="0" fontId="42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0" width="8.77734375" style="0" customWidth="1"/>
  </cols>
  <sheetData>
    <row r="1" spans="1:11" ht="15.75">
      <c r="A1" s="29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9"/>
    </row>
    <row r="3" spans="1:21" ht="15.75">
      <c r="A3" s="2"/>
      <c r="B3" s="13"/>
      <c r="C3" s="13"/>
      <c r="D3" s="14"/>
      <c r="E3" s="13"/>
      <c r="F3" s="14"/>
      <c r="G3" s="13"/>
      <c r="H3" s="14"/>
      <c r="I3" s="13"/>
      <c r="J3" s="14"/>
      <c r="K3" s="20" t="s">
        <v>45</v>
      </c>
      <c r="L3" s="15"/>
      <c r="M3" s="15"/>
      <c r="N3" s="15"/>
      <c r="O3" s="15"/>
      <c r="P3" s="15"/>
      <c r="Q3" s="15"/>
      <c r="R3" s="15"/>
      <c r="S3" s="15"/>
      <c r="T3" s="15"/>
      <c r="U3" s="20" t="s">
        <v>56</v>
      </c>
    </row>
    <row r="4" spans="1:21" ht="16.5" thickBot="1">
      <c r="A4" s="5" t="s">
        <v>0</v>
      </c>
      <c r="B4" s="5" t="s">
        <v>35</v>
      </c>
      <c r="C4" s="5" t="s">
        <v>37</v>
      </c>
      <c r="D4" s="5" t="s">
        <v>38</v>
      </c>
      <c r="E4" s="5" t="s">
        <v>39</v>
      </c>
      <c r="F4" s="5" t="s">
        <v>40</v>
      </c>
      <c r="G4" s="5" t="s">
        <v>41</v>
      </c>
      <c r="H4" s="5" t="s">
        <v>42</v>
      </c>
      <c r="I4" s="5" t="s">
        <v>43</v>
      </c>
      <c r="J4" s="5" t="s">
        <v>44</v>
      </c>
      <c r="K4" s="21" t="s">
        <v>46</v>
      </c>
      <c r="L4" s="21" t="s">
        <v>47</v>
      </c>
      <c r="M4" s="21" t="s">
        <v>48</v>
      </c>
      <c r="N4" s="21" t="s">
        <v>49</v>
      </c>
      <c r="O4" s="21" t="s">
        <v>50</v>
      </c>
      <c r="P4" s="34" t="s">
        <v>67</v>
      </c>
      <c r="Q4" s="21" t="s">
        <v>51</v>
      </c>
      <c r="R4" s="21" t="s">
        <v>52</v>
      </c>
      <c r="S4" s="21" t="s">
        <v>57</v>
      </c>
      <c r="T4" s="21" t="s">
        <v>53</v>
      </c>
      <c r="U4" s="21" t="s">
        <v>61</v>
      </c>
    </row>
    <row r="5" spans="1:21" ht="15.75">
      <c r="A5" s="16"/>
      <c r="B5" s="16"/>
      <c r="C5" s="16"/>
      <c r="D5" s="16"/>
      <c r="E5" s="12"/>
      <c r="F5" s="18"/>
      <c r="G5" s="16"/>
      <c r="H5" s="16"/>
      <c r="I5" s="30" t="s">
        <v>63</v>
      </c>
      <c r="J5" s="19"/>
      <c r="K5" s="16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3" ht="15.75">
      <c r="A6" s="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</row>
    <row r="7" spans="1:21" ht="15.75">
      <c r="A7" s="2" t="s">
        <v>36</v>
      </c>
      <c r="B7" s="28">
        <v>15.94</v>
      </c>
      <c r="C7" s="28">
        <v>16.89</v>
      </c>
      <c r="D7" s="28">
        <v>17.04</v>
      </c>
      <c r="E7" s="28">
        <v>16.52</v>
      </c>
      <c r="F7" s="28">
        <v>16.8</v>
      </c>
      <c r="G7" s="28">
        <v>21.32</v>
      </c>
      <c r="H7" s="28">
        <v>15.99</v>
      </c>
      <c r="I7" s="28">
        <v>17.18</v>
      </c>
      <c r="J7" s="28">
        <v>17.09</v>
      </c>
      <c r="K7" s="28">
        <v>17.72</v>
      </c>
      <c r="L7" s="28">
        <v>16.76</v>
      </c>
      <c r="M7" s="28">
        <v>18.12</v>
      </c>
      <c r="N7" s="28">
        <v>17.57</v>
      </c>
      <c r="O7" s="28">
        <v>17.66</v>
      </c>
      <c r="P7" s="28">
        <v>16.6</v>
      </c>
      <c r="Q7" s="28">
        <v>20.05</v>
      </c>
      <c r="R7" s="28">
        <v>17.81</v>
      </c>
      <c r="S7" s="28">
        <v>17.13</v>
      </c>
      <c r="T7" s="28">
        <v>18</v>
      </c>
      <c r="U7" s="22">
        <v>16.8</v>
      </c>
    </row>
    <row r="8" spans="1:21" ht="15.75">
      <c r="A8" s="2" t="s">
        <v>2</v>
      </c>
      <c r="B8" s="28">
        <v>1.6</v>
      </c>
      <c r="C8" s="28">
        <v>3</v>
      </c>
      <c r="D8" s="28">
        <v>1.72</v>
      </c>
      <c r="E8" s="28">
        <v>1.49</v>
      </c>
      <c r="F8" s="28">
        <v>1.44</v>
      </c>
      <c r="G8" s="28">
        <v>1.01</v>
      </c>
      <c r="H8" s="28">
        <v>2.79</v>
      </c>
      <c r="I8" s="28">
        <v>1.39</v>
      </c>
      <c r="J8" s="28">
        <v>1.57</v>
      </c>
      <c r="K8" s="28">
        <v>1.03</v>
      </c>
      <c r="L8" s="28">
        <v>1.36</v>
      </c>
      <c r="M8" s="28">
        <v>1.23</v>
      </c>
      <c r="N8" s="28">
        <v>1.29</v>
      </c>
      <c r="O8" s="28">
        <v>1.38</v>
      </c>
      <c r="P8" s="28">
        <v>1.08</v>
      </c>
      <c r="Q8" s="28">
        <v>1.2</v>
      </c>
      <c r="R8" s="28">
        <v>1.58</v>
      </c>
      <c r="S8" s="28">
        <v>1.75</v>
      </c>
      <c r="T8" s="28">
        <v>1.41</v>
      </c>
      <c r="U8" s="22">
        <v>1.47</v>
      </c>
    </row>
    <row r="9" spans="1:21" ht="15.75">
      <c r="A9" s="2" t="s">
        <v>58</v>
      </c>
      <c r="B9" s="28">
        <v>0.59</v>
      </c>
      <c r="C9" s="28">
        <v>0.55</v>
      </c>
      <c r="D9" s="28">
        <v>0.55</v>
      </c>
      <c r="E9" s="28">
        <v>0.47</v>
      </c>
      <c r="F9" s="28">
        <v>0.57</v>
      </c>
      <c r="G9" s="28">
        <v>0.56</v>
      </c>
      <c r="H9" s="28">
        <v>0.51</v>
      </c>
      <c r="I9" s="28">
        <v>0.43</v>
      </c>
      <c r="J9" s="28">
        <v>0.61</v>
      </c>
      <c r="K9" s="28">
        <v>0.53</v>
      </c>
      <c r="L9" s="28">
        <v>0.51</v>
      </c>
      <c r="M9" s="28">
        <v>0.66</v>
      </c>
      <c r="N9" s="28">
        <v>0.6</v>
      </c>
      <c r="O9" s="28">
        <v>0.78</v>
      </c>
      <c r="P9" s="28">
        <v>0.61</v>
      </c>
      <c r="Q9" s="28">
        <v>0.71</v>
      </c>
      <c r="R9" s="28">
        <v>0.56</v>
      </c>
      <c r="S9" s="28">
        <v>0.62</v>
      </c>
      <c r="T9" s="28">
        <v>0.48</v>
      </c>
      <c r="U9" s="22">
        <v>0.54</v>
      </c>
    </row>
    <row r="10" spans="1:21" ht="15.75">
      <c r="A10" s="2" t="s">
        <v>3</v>
      </c>
      <c r="B10" s="28">
        <f aca="true" t="shared" si="0" ref="B10:U10">SUM(B7:B9)</f>
        <v>18.13</v>
      </c>
      <c r="C10" s="28">
        <f t="shared" si="0"/>
        <v>20.44</v>
      </c>
      <c r="D10" s="28">
        <f t="shared" si="0"/>
        <v>19.31</v>
      </c>
      <c r="E10" s="28">
        <f t="shared" si="0"/>
        <v>18.479999999999997</v>
      </c>
      <c r="F10" s="28">
        <f t="shared" si="0"/>
        <v>18.810000000000002</v>
      </c>
      <c r="G10" s="28">
        <f t="shared" si="0"/>
        <v>22.89</v>
      </c>
      <c r="H10" s="28">
        <f t="shared" si="0"/>
        <v>19.290000000000003</v>
      </c>
      <c r="I10" s="28">
        <f t="shared" si="0"/>
        <v>19</v>
      </c>
      <c r="J10" s="28">
        <f t="shared" si="0"/>
        <v>19.27</v>
      </c>
      <c r="K10" s="28">
        <f t="shared" si="0"/>
        <v>19.28</v>
      </c>
      <c r="L10" s="28">
        <f t="shared" si="0"/>
        <v>18.630000000000003</v>
      </c>
      <c r="M10" s="28">
        <f t="shared" si="0"/>
        <v>20.01</v>
      </c>
      <c r="N10" s="28">
        <f t="shared" si="0"/>
        <v>19.46</v>
      </c>
      <c r="O10" s="28">
        <f t="shared" si="0"/>
        <v>19.82</v>
      </c>
      <c r="P10" s="28">
        <f t="shared" si="0"/>
        <v>18.29</v>
      </c>
      <c r="Q10" s="28">
        <f t="shared" si="0"/>
        <v>21.96</v>
      </c>
      <c r="R10" s="28">
        <f t="shared" si="0"/>
        <v>19.95</v>
      </c>
      <c r="S10" s="28">
        <f t="shared" si="0"/>
        <v>19.5</v>
      </c>
      <c r="T10" s="28">
        <f t="shared" si="0"/>
        <v>19.89</v>
      </c>
      <c r="U10" s="28">
        <f t="shared" si="0"/>
        <v>18.81</v>
      </c>
    </row>
    <row r="11" spans="1:21" ht="15.75">
      <c r="A11" s="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2"/>
    </row>
    <row r="12" spans="1:21" ht="15.75">
      <c r="A12" s="2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2"/>
    </row>
    <row r="13" spans="1:21" ht="15.75">
      <c r="A13" s="2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2"/>
    </row>
    <row r="14" spans="1:21" ht="15.75">
      <c r="A14" s="2" t="s">
        <v>23</v>
      </c>
      <c r="B14" s="28">
        <v>7.7</v>
      </c>
      <c r="C14" s="28">
        <v>7.41</v>
      </c>
      <c r="D14" s="28">
        <v>5</v>
      </c>
      <c r="E14" s="28">
        <v>5.14</v>
      </c>
      <c r="F14" s="28">
        <v>4.98</v>
      </c>
      <c r="G14" s="28">
        <v>7.26</v>
      </c>
      <c r="H14" s="28">
        <v>6.86</v>
      </c>
      <c r="I14" s="28">
        <v>5.18</v>
      </c>
      <c r="J14" s="28">
        <v>6.98</v>
      </c>
      <c r="K14" s="28">
        <v>5.47</v>
      </c>
      <c r="L14" s="28">
        <v>6.75</v>
      </c>
      <c r="M14" s="28">
        <v>10.03</v>
      </c>
      <c r="N14" s="28">
        <v>5.12</v>
      </c>
      <c r="O14" s="28">
        <v>7.25</v>
      </c>
      <c r="P14" s="28">
        <v>8.06</v>
      </c>
      <c r="Q14" s="28">
        <v>6.13</v>
      </c>
      <c r="R14" s="28">
        <v>6.91</v>
      </c>
      <c r="S14" s="28">
        <v>8.51</v>
      </c>
      <c r="T14" s="28">
        <v>4.77</v>
      </c>
      <c r="U14" s="22">
        <v>6.68</v>
      </c>
    </row>
    <row r="15" spans="1:21" ht="15.75">
      <c r="A15" s="2" t="s">
        <v>24</v>
      </c>
      <c r="B15" s="28">
        <v>1.25</v>
      </c>
      <c r="C15" s="28">
        <v>3.84</v>
      </c>
      <c r="D15" s="28">
        <v>5.37</v>
      </c>
      <c r="E15" s="28">
        <v>3.53</v>
      </c>
      <c r="F15" s="28">
        <v>4.55</v>
      </c>
      <c r="G15" s="28">
        <v>2.29</v>
      </c>
      <c r="H15" s="28">
        <v>4.16</v>
      </c>
      <c r="I15" s="28">
        <v>2.96</v>
      </c>
      <c r="J15" s="28">
        <v>2.83</v>
      </c>
      <c r="K15" s="28">
        <v>4.6</v>
      </c>
      <c r="L15" s="28">
        <v>2.5</v>
      </c>
      <c r="M15" s="28">
        <v>0.95</v>
      </c>
      <c r="N15" s="28">
        <v>4.24</v>
      </c>
      <c r="O15" s="28">
        <v>3.7</v>
      </c>
      <c r="P15" s="28">
        <v>2.46</v>
      </c>
      <c r="Q15" s="28">
        <v>2.63</v>
      </c>
      <c r="R15" s="28">
        <v>3.95</v>
      </c>
      <c r="S15" s="28">
        <v>1.55</v>
      </c>
      <c r="T15" s="28">
        <v>3.07</v>
      </c>
      <c r="U15" s="22">
        <v>2.6</v>
      </c>
    </row>
    <row r="16" spans="1:21" ht="15.75">
      <c r="A16" s="2" t="s">
        <v>25</v>
      </c>
      <c r="B16" s="28">
        <v>0.05</v>
      </c>
      <c r="C16" s="28">
        <v>0.03</v>
      </c>
      <c r="D16" s="28">
        <v>0.08</v>
      </c>
      <c r="E16" s="28">
        <v>0.05</v>
      </c>
      <c r="F16" s="28">
        <v>0.1</v>
      </c>
      <c r="G16" s="28">
        <v>0.11</v>
      </c>
      <c r="H16" s="28">
        <v>0.03</v>
      </c>
      <c r="I16" s="28">
        <v>0.05</v>
      </c>
      <c r="J16" s="28">
        <v>0.53</v>
      </c>
      <c r="K16" s="28">
        <v>0.14</v>
      </c>
      <c r="L16" s="28">
        <v>0.1</v>
      </c>
      <c r="M16" s="28">
        <v>0.13</v>
      </c>
      <c r="N16" s="28">
        <v>0.09</v>
      </c>
      <c r="O16" s="28">
        <v>0.19</v>
      </c>
      <c r="P16" s="28">
        <v>0</v>
      </c>
      <c r="Q16" s="28">
        <v>0.16</v>
      </c>
      <c r="R16" s="28">
        <v>0.08</v>
      </c>
      <c r="S16" s="28">
        <v>0.05</v>
      </c>
      <c r="T16" s="28">
        <v>0.08</v>
      </c>
      <c r="U16" s="22">
        <v>0.07</v>
      </c>
    </row>
    <row r="17" spans="1:21" ht="15.75">
      <c r="A17" s="2" t="s">
        <v>6</v>
      </c>
      <c r="B17" s="28">
        <f aca="true" t="shared" si="1" ref="B17:U17">SUM(B14:B16)</f>
        <v>9</v>
      </c>
      <c r="C17" s="28">
        <f t="shared" si="1"/>
        <v>11.28</v>
      </c>
      <c r="D17" s="28">
        <f t="shared" si="1"/>
        <v>10.450000000000001</v>
      </c>
      <c r="E17" s="28">
        <f t="shared" si="1"/>
        <v>8.72</v>
      </c>
      <c r="F17" s="28">
        <f t="shared" si="1"/>
        <v>9.63</v>
      </c>
      <c r="G17" s="28">
        <f t="shared" si="1"/>
        <v>9.66</v>
      </c>
      <c r="H17" s="28">
        <f t="shared" si="1"/>
        <v>11.049999999999999</v>
      </c>
      <c r="I17" s="28">
        <f t="shared" si="1"/>
        <v>8.190000000000001</v>
      </c>
      <c r="J17" s="28">
        <f t="shared" si="1"/>
        <v>10.34</v>
      </c>
      <c r="K17" s="28">
        <f t="shared" si="1"/>
        <v>10.21</v>
      </c>
      <c r="L17" s="28">
        <f t="shared" si="1"/>
        <v>9.35</v>
      </c>
      <c r="M17" s="28">
        <f t="shared" si="1"/>
        <v>11.11</v>
      </c>
      <c r="N17" s="28">
        <f t="shared" si="1"/>
        <v>9.45</v>
      </c>
      <c r="O17" s="28">
        <f t="shared" si="1"/>
        <v>11.139999999999999</v>
      </c>
      <c r="P17" s="28">
        <f t="shared" si="1"/>
        <v>10.52</v>
      </c>
      <c r="Q17" s="28">
        <f t="shared" si="1"/>
        <v>8.92</v>
      </c>
      <c r="R17" s="28">
        <f t="shared" si="1"/>
        <v>10.94</v>
      </c>
      <c r="S17" s="28">
        <f t="shared" si="1"/>
        <v>10.110000000000001</v>
      </c>
      <c r="T17" s="28">
        <f t="shared" si="1"/>
        <v>7.92</v>
      </c>
      <c r="U17" s="28">
        <f t="shared" si="1"/>
        <v>9.35</v>
      </c>
    </row>
    <row r="18" spans="1:21" ht="15.75">
      <c r="A18" s="2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2"/>
    </row>
    <row r="19" spans="1:21" ht="15.75">
      <c r="A19" s="2" t="s">
        <v>27</v>
      </c>
      <c r="B19" s="28">
        <v>0.68</v>
      </c>
      <c r="C19" s="28">
        <v>1.34</v>
      </c>
      <c r="D19" s="28">
        <v>0.73</v>
      </c>
      <c r="E19" s="28">
        <v>0.85</v>
      </c>
      <c r="F19" s="28">
        <v>0.63</v>
      </c>
      <c r="G19" s="28">
        <v>0.69</v>
      </c>
      <c r="H19" s="28">
        <v>1.04</v>
      </c>
      <c r="I19" s="28">
        <v>1.01</v>
      </c>
      <c r="J19" s="28">
        <v>0.71</v>
      </c>
      <c r="K19" s="28">
        <v>0.87</v>
      </c>
      <c r="L19" s="28">
        <v>0.76</v>
      </c>
      <c r="M19" s="28">
        <v>0.74</v>
      </c>
      <c r="N19" s="28">
        <v>0.87</v>
      </c>
      <c r="O19" s="28">
        <v>0.78</v>
      </c>
      <c r="P19" s="28">
        <v>0.74</v>
      </c>
      <c r="Q19" s="28">
        <v>0.52</v>
      </c>
      <c r="R19" s="28">
        <v>1.15</v>
      </c>
      <c r="S19" s="28">
        <v>0.57</v>
      </c>
      <c r="T19" s="28">
        <v>0.95</v>
      </c>
      <c r="U19" s="22">
        <v>0.77</v>
      </c>
    </row>
    <row r="20" spans="1:21" ht="15.75">
      <c r="A20" s="2" t="s">
        <v>28</v>
      </c>
      <c r="B20" s="28">
        <v>0.04</v>
      </c>
      <c r="C20" s="28">
        <v>0.19</v>
      </c>
      <c r="D20" s="28">
        <v>0.3</v>
      </c>
      <c r="E20" s="28">
        <v>0.3</v>
      </c>
      <c r="F20" s="28">
        <v>0.28</v>
      </c>
      <c r="G20" s="28">
        <v>0.64</v>
      </c>
      <c r="H20" s="28">
        <v>0.27</v>
      </c>
      <c r="I20" s="28">
        <v>0.25</v>
      </c>
      <c r="J20" s="28">
        <v>0.06</v>
      </c>
      <c r="K20" s="28">
        <v>0.46</v>
      </c>
      <c r="L20" s="28">
        <v>0.22</v>
      </c>
      <c r="M20" s="28">
        <v>0.16</v>
      </c>
      <c r="N20" s="28">
        <v>0.27</v>
      </c>
      <c r="O20" s="28">
        <v>0.27</v>
      </c>
      <c r="P20" s="28">
        <v>0.15</v>
      </c>
      <c r="Q20" s="28">
        <v>0.44</v>
      </c>
      <c r="R20" s="28">
        <v>0.25</v>
      </c>
      <c r="S20" s="28">
        <v>0.21</v>
      </c>
      <c r="T20" s="28">
        <v>0.32</v>
      </c>
      <c r="U20" s="22">
        <v>0.2</v>
      </c>
    </row>
    <row r="21" spans="1:21" ht="15.75">
      <c r="A21" s="2" t="s">
        <v>29</v>
      </c>
      <c r="B21" s="28">
        <v>0.25</v>
      </c>
      <c r="C21" s="28">
        <v>0.14</v>
      </c>
      <c r="D21" s="28">
        <v>0.13</v>
      </c>
      <c r="E21" s="28">
        <v>0.13</v>
      </c>
      <c r="F21" s="28">
        <v>0.18</v>
      </c>
      <c r="G21" s="28">
        <v>0.13</v>
      </c>
      <c r="H21" s="28">
        <v>0.22</v>
      </c>
      <c r="I21" s="28">
        <v>0.16</v>
      </c>
      <c r="J21" s="28">
        <v>0.06</v>
      </c>
      <c r="K21" s="28">
        <v>0.17</v>
      </c>
      <c r="L21" s="28">
        <v>0.12</v>
      </c>
      <c r="M21" s="28">
        <v>0.13</v>
      </c>
      <c r="N21" s="28">
        <v>0.44</v>
      </c>
      <c r="O21" s="28">
        <v>0.24</v>
      </c>
      <c r="P21" s="28">
        <v>0.18</v>
      </c>
      <c r="Q21" s="28">
        <v>0.28</v>
      </c>
      <c r="R21" s="28">
        <v>0.16</v>
      </c>
      <c r="S21" s="28">
        <v>0.21</v>
      </c>
      <c r="T21" s="28">
        <v>0.17</v>
      </c>
      <c r="U21" s="22">
        <v>0.18</v>
      </c>
    </row>
    <row r="22" spans="1:21" ht="15.75">
      <c r="A22" s="2" t="s">
        <v>30</v>
      </c>
      <c r="B22" s="28">
        <v>0.65</v>
      </c>
      <c r="C22" s="28">
        <v>1.05</v>
      </c>
      <c r="D22" s="28">
        <v>0.74</v>
      </c>
      <c r="E22" s="28">
        <v>0.63</v>
      </c>
      <c r="F22" s="28">
        <v>0.95</v>
      </c>
      <c r="G22" s="28">
        <v>0.67</v>
      </c>
      <c r="H22" s="28">
        <v>0.87</v>
      </c>
      <c r="I22" s="28">
        <v>0.67</v>
      </c>
      <c r="J22" s="28">
        <v>0.59</v>
      </c>
      <c r="K22" s="28">
        <v>0.8</v>
      </c>
      <c r="L22" s="28">
        <v>0.78</v>
      </c>
      <c r="M22" s="28">
        <v>0.43</v>
      </c>
      <c r="N22" s="28">
        <v>0.92</v>
      </c>
      <c r="O22" s="28">
        <v>0.97</v>
      </c>
      <c r="P22" s="28">
        <v>0.68</v>
      </c>
      <c r="Q22" s="28">
        <v>0.77</v>
      </c>
      <c r="R22" s="28">
        <v>1.12</v>
      </c>
      <c r="S22" s="28">
        <v>0.53</v>
      </c>
      <c r="T22" s="28">
        <v>0.6</v>
      </c>
      <c r="U22" s="22">
        <v>0.67</v>
      </c>
    </row>
    <row r="23" spans="1:21" ht="15.75">
      <c r="A23" s="2" t="s">
        <v>31</v>
      </c>
      <c r="B23" s="28">
        <v>0.3</v>
      </c>
      <c r="C23" s="28">
        <v>0.72</v>
      </c>
      <c r="D23" s="28">
        <v>0.71</v>
      </c>
      <c r="E23" s="28">
        <v>0.6</v>
      </c>
      <c r="F23" s="28">
        <v>0.67</v>
      </c>
      <c r="G23" s="28">
        <v>1.05</v>
      </c>
      <c r="H23" s="28">
        <v>0.62</v>
      </c>
      <c r="I23" s="28">
        <v>0.74</v>
      </c>
      <c r="J23" s="28">
        <v>0.71</v>
      </c>
      <c r="K23" s="28">
        <v>0.62</v>
      </c>
      <c r="L23" s="28">
        <v>0.57</v>
      </c>
      <c r="M23" s="28">
        <v>0.55</v>
      </c>
      <c r="N23" s="28">
        <v>0.67</v>
      </c>
      <c r="O23" s="28">
        <v>0.69</v>
      </c>
      <c r="P23" s="28">
        <v>0.59</v>
      </c>
      <c r="Q23" s="28">
        <v>0.92</v>
      </c>
      <c r="R23" s="28">
        <v>0.75</v>
      </c>
      <c r="S23" s="28">
        <v>0.36</v>
      </c>
      <c r="T23" s="28">
        <v>0.67</v>
      </c>
      <c r="U23" s="22">
        <v>0.52</v>
      </c>
    </row>
    <row r="24" spans="1:21" ht="15.75">
      <c r="A24" s="2" t="s">
        <v>32</v>
      </c>
      <c r="B24" s="28">
        <v>0.45</v>
      </c>
      <c r="C24" s="28">
        <v>1.09</v>
      </c>
      <c r="D24" s="28">
        <v>0.96</v>
      </c>
      <c r="E24" s="28">
        <v>0.7</v>
      </c>
      <c r="F24" s="28">
        <v>0.49</v>
      </c>
      <c r="G24" s="28">
        <v>1.25</v>
      </c>
      <c r="H24" s="28">
        <v>0.69</v>
      </c>
      <c r="I24" s="28">
        <v>0.81</v>
      </c>
      <c r="J24" s="28">
        <v>0.79</v>
      </c>
      <c r="K24" s="28">
        <v>0.72</v>
      </c>
      <c r="L24" s="28">
        <v>0.57</v>
      </c>
      <c r="M24" s="28">
        <v>0.75</v>
      </c>
      <c r="N24" s="28">
        <v>0.96</v>
      </c>
      <c r="O24" s="28">
        <v>0.67</v>
      </c>
      <c r="P24" s="28">
        <v>0.49</v>
      </c>
      <c r="Q24" s="28">
        <v>1.01</v>
      </c>
      <c r="R24" s="28">
        <v>0.75</v>
      </c>
      <c r="S24" s="28">
        <v>0.57</v>
      </c>
      <c r="T24" s="28">
        <v>0.75</v>
      </c>
      <c r="U24" s="22">
        <v>0.61</v>
      </c>
    </row>
    <row r="25" spans="1:21" ht="15.75">
      <c r="A25" s="2" t="s">
        <v>60</v>
      </c>
      <c r="B25" s="28">
        <v>0</v>
      </c>
      <c r="C25" s="28">
        <v>0</v>
      </c>
      <c r="D25" s="28">
        <v>0.01</v>
      </c>
      <c r="E25" s="28">
        <v>0</v>
      </c>
      <c r="F25" s="28">
        <v>0</v>
      </c>
      <c r="G25" s="28">
        <v>0.02</v>
      </c>
      <c r="H25" s="28">
        <v>0</v>
      </c>
      <c r="I25" s="28">
        <v>0.01</v>
      </c>
      <c r="J25" s="28">
        <v>0</v>
      </c>
      <c r="K25" s="28">
        <v>0.01</v>
      </c>
      <c r="L25" s="28">
        <v>0.01</v>
      </c>
      <c r="M25" s="28">
        <v>0.01</v>
      </c>
      <c r="N25" s="28">
        <v>0.01</v>
      </c>
      <c r="O25" s="28">
        <v>0</v>
      </c>
      <c r="P25" s="28">
        <v>0</v>
      </c>
      <c r="Q25" s="28">
        <v>0.02</v>
      </c>
      <c r="R25" s="28">
        <v>0</v>
      </c>
      <c r="S25" s="28">
        <v>0</v>
      </c>
      <c r="T25" s="28">
        <v>0.01</v>
      </c>
      <c r="U25" s="22">
        <v>0</v>
      </c>
    </row>
    <row r="26" spans="1:21" ht="15.75">
      <c r="A26" s="2" t="s">
        <v>33</v>
      </c>
      <c r="B26" s="28">
        <v>0.03</v>
      </c>
      <c r="C26" s="28">
        <v>0.04</v>
      </c>
      <c r="D26" s="28">
        <v>0.03</v>
      </c>
      <c r="E26" s="28">
        <v>0.03</v>
      </c>
      <c r="F26" s="28">
        <v>0.03</v>
      </c>
      <c r="G26" s="28">
        <v>0.03</v>
      </c>
      <c r="H26" s="28">
        <v>0.03</v>
      </c>
      <c r="I26" s="28">
        <v>0.03</v>
      </c>
      <c r="J26" s="28">
        <v>0.03</v>
      </c>
      <c r="K26" s="28">
        <v>0.03</v>
      </c>
      <c r="L26" s="28">
        <v>0.03</v>
      </c>
      <c r="M26" s="28">
        <v>0.03</v>
      </c>
      <c r="N26" s="28">
        <v>0.03</v>
      </c>
      <c r="O26" s="28">
        <v>0.03</v>
      </c>
      <c r="P26" s="28">
        <v>0.03</v>
      </c>
      <c r="Q26" s="28">
        <v>0.03</v>
      </c>
      <c r="R26" s="28">
        <v>0.03</v>
      </c>
      <c r="S26" s="28">
        <v>0.03</v>
      </c>
      <c r="T26" s="28">
        <v>0.03</v>
      </c>
      <c r="U26" s="22">
        <v>0.03</v>
      </c>
    </row>
    <row r="27" spans="1:21" ht="15.75">
      <c r="A27" s="2" t="s">
        <v>7</v>
      </c>
      <c r="B27" s="28">
        <f aca="true" t="shared" si="2" ref="B27:U27">SUM(B17:B26)</f>
        <v>11.399999999999999</v>
      </c>
      <c r="C27" s="28">
        <f t="shared" si="2"/>
        <v>15.85</v>
      </c>
      <c r="D27" s="28">
        <f t="shared" si="2"/>
        <v>14.060000000000002</v>
      </c>
      <c r="E27" s="28">
        <f t="shared" si="2"/>
        <v>11.96</v>
      </c>
      <c r="F27" s="28">
        <f t="shared" si="2"/>
        <v>12.86</v>
      </c>
      <c r="G27" s="28">
        <f t="shared" si="2"/>
        <v>14.14</v>
      </c>
      <c r="H27" s="28">
        <f t="shared" si="2"/>
        <v>14.789999999999997</v>
      </c>
      <c r="I27" s="28">
        <f t="shared" si="2"/>
        <v>11.870000000000001</v>
      </c>
      <c r="J27" s="28">
        <f t="shared" si="2"/>
        <v>13.290000000000001</v>
      </c>
      <c r="K27" s="28">
        <f t="shared" si="2"/>
        <v>13.89</v>
      </c>
      <c r="L27" s="28">
        <f t="shared" si="2"/>
        <v>12.409999999999998</v>
      </c>
      <c r="M27" s="28">
        <f t="shared" si="2"/>
        <v>13.91</v>
      </c>
      <c r="N27" s="28">
        <f t="shared" si="2"/>
        <v>13.619999999999997</v>
      </c>
      <c r="O27" s="28">
        <f t="shared" si="2"/>
        <v>14.789999999999997</v>
      </c>
      <c r="P27" s="28">
        <f t="shared" si="2"/>
        <v>13.379999999999999</v>
      </c>
      <c r="Q27" s="28">
        <f t="shared" si="2"/>
        <v>12.909999999999997</v>
      </c>
      <c r="R27" s="28">
        <f t="shared" si="2"/>
        <v>15.15</v>
      </c>
      <c r="S27" s="28">
        <f t="shared" si="2"/>
        <v>12.590000000000002</v>
      </c>
      <c r="T27" s="28">
        <f t="shared" si="2"/>
        <v>11.419999999999998</v>
      </c>
      <c r="U27" s="28">
        <f t="shared" si="2"/>
        <v>12.329999999999997</v>
      </c>
    </row>
    <row r="28" spans="1:21" ht="15.75">
      <c r="A28" s="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2"/>
    </row>
    <row r="29" spans="1:21" ht="15.75">
      <c r="A29" s="2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2"/>
    </row>
    <row r="30" spans="1:21" ht="15.75">
      <c r="A30" s="2" t="s">
        <v>9</v>
      </c>
      <c r="B30" s="28">
        <v>1.79</v>
      </c>
      <c r="C30" s="28">
        <v>1.98</v>
      </c>
      <c r="D30" s="28">
        <v>1.37</v>
      </c>
      <c r="E30" s="28">
        <v>2.27</v>
      </c>
      <c r="F30" s="28">
        <v>1.26</v>
      </c>
      <c r="G30" s="28">
        <v>3.22</v>
      </c>
      <c r="H30" s="28">
        <v>2.02</v>
      </c>
      <c r="I30" s="28">
        <v>2.22</v>
      </c>
      <c r="J30" s="28">
        <v>1.06</v>
      </c>
      <c r="K30" s="28">
        <v>1.83</v>
      </c>
      <c r="L30" s="28">
        <v>1.29</v>
      </c>
      <c r="M30" s="28">
        <v>2.86</v>
      </c>
      <c r="N30" s="28">
        <v>1.06</v>
      </c>
      <c r="O30" s="28">
        <v>1.5</v>
      </c>
      <c r="P30" s="28">
        <v>1.65</v>
      </c>
      <c r="Q30" s="28">
        <v>2.43</v>
      </c>
      <c r="R30" s="28">
        <v>2.41</v>
      </c>
      <c r="S30" s="28">
        <v>2.24</v>
      </c>
      <c r="T30" s="28">
        <v>1.79</v>
      </c>
      <c r="U30" s="22">
        <v>1.83</v>
      </c>
    </row>
    <row r="31" spans="1:21" ht="15.75">
      <c r="A31" s="2" t="s">
        <v>10</v>
      </c>
      <c r="B31" s="28">
        <v>0.22</v>
      </c>
      <c r="C31" s="28">
        <v>2.5</v>
      </c>
      <c r="D31" s="28">
        <v>2.45</v>
      </c>
      <c r="E31" s="28">
        <v>1.18</v>
      </c>
      <c r="F31" s="28">
        <v>2.5</v>
      </c>
      <c r="G31" s="28">
        <v>3.1</v>
      </c>
      <c r="H31" s="28">
        <v>1.77</v>
      </c>
      <c r="I31" s="28">
        <v>1.8</v>
      </c>
      <c r="J31" s="28">
        <v>5.73</v>
      </c>
      <c r="K31" s="28">
        <v>3.07</v>
      </c>
      <c r="L31" s="28">
        <v>3.1</v>
      </c>
      <c r="M31" s="28">
        <v>0.9</v>
      </c>
      <c r="N31" s="28">
        <v>3.47</v>
      </c>
      <c r="O31" s="28">
        <v>3.8</v>
      </c>
      <c r="P31" s="28">
        <v>0.93</v>
      </c>
      <c r="Q31" s="28">
        <v>3.25</v>
      </c>
      <c r="R31" s="28">
        <v>1.76</v>
      </c>
      <c r="S31" s="28">
        <v>0.52</v>
      </c>
      <c r="T31" s="28">
        <v>2.21</v>
      </c>
      <c r="U31" s="22">
        <v>1.4</v>
      </c>
    </row>
    <row r="32" spans="1:21" ht="15.75">
      <c r="A32" s="2" t="s">
        <v>59</v>
      </c>
      <c r="B32" s="28">
        <v>3.27</v>
      </c>
      <c r="C32" s="28">
        <v>4.37</v>
      </c>
      <c r="D32" s="28">
        <v>4.66</v>
      </c>
      <c r="E32" s="28">
        <v>4.13</v>
      </c>
      <c r="F32" s="28">
        <v>3.54</v>
      </c>
      <c r="G32" s="28">
        <v>4.77</v>
      </c>
      <c r="H32" s="28">
        <v>4.38</v>
      </c>
      <c r="I32" s="28">
        <v>4.19</v>
      </c>
      <c r="J32" s="28">
        <v>3.39</v>
      </c>
      <c r="K32" s="28">
        <v>4.37</v>
      </c>
      <c r="L32" s="28">
        <v>4.33</v>
      </c>
      <c r="M32" s="28">
        <v>4.03</v>
      </c>
      <c r="N32" s="28">
        <v>4.35</v>
      </c>
      <c r="O32" s="28">
        <v>3.52</v>
      </c>
      <c r="P32" s="28">
        <v>3.2</v>
      </c>
      <c r="Q32" s="28">
        <v>5.4</v>
      </c>
      <c r="R32" s="28">
        <v>3.3</v>
      </c>
      <c r="S32" s="28">
        <v>4.18</v>
      </c>
      <c r="T32" s="28">
        <v>4.05</v>
      </c>
      <c r="U32" s="22">
        <v>3.8</v>
      </c>
    </row>
    <row r="33" spans="1:21" ht="15.75">
      <c r="A33" s="2" t="s">
        <v>11</v>
      </c>
      <c r="B33" s="28">
        <v>0.01</v>
      </c>
      <c r="C33" s="28">
        <v>0.03</v>
      </c>
      <c r="D33" s="28">
        <v>0.05</v>
      </c>
      <c r="E33" s="28">
        <v>0.04</v>
      </c>
      <c r="F33" s="28">
        <v>0.05</v>
      </c>
      <c r="G33" s="28">
        <v>0.06</v>
      </c>
      <c r="H33" s="28">
        <v>0.02</v>
      </c>
      <c r="I33" s="28">
        <v>0.03</v>
      </c>
      <c r="J33" s="28">
        <v>0.25</v>
      </c>
      <c r="K33" s="28">
        <v>0.03</v>
      </c>
      <c r="L33" s="28">
        <v>0.03</v>
      </c>
      <c r="M33" s="28">
        <v>0.01</v>
      </c>
      <c r="N33" s="28">
        <v>0.04</v>
      </c>
      <c r="O33" s="28">
        <v>0.08</v>
      </c>
      <c r="P33" s="28">
        <v>0</v>
      </c>
      <c r="Q33" s="28">
        <v>0.04</v>
      </c>
      <c r="R33" s="28">
        <v>0.05</v>
      </c>
      <c r="S33" s="28">
        <v>0.01</v>
      </c>
      <c r="T33" s="28">
        <v>0.03</v>
      </c>
      <c r="U33" s="22">
        <v>0.02</v>
      </c>
    </row>
    <row r="34" spans="1:21" ht="15.75">
      <c r="A34" s="2" t="s">
        <v>12</v>
      </c>
      <c r="B34" s="28">
        <v>0.15</v>
      </c>
      <c r="C34" s="28">
        <v>0.2</v>
      </c>
      <c r="D34" s="28">
        <v>0.18</v>
      </c>
      <c r="E34" s="28">
        <v>0.25</v>
      </c>
      <c r="F34" s="28">
        <v>0.13</v>
      </c>
      <c r="G34" s="28">
        <v>0.41</v>
      </c>
      <c r="H34" s="28">
        <v>0.26</v>
      </c>
      <c r="I34" s="28">
        <v>0.23</v>
      </c>
      <c r="J34" s="28">
        <v>0.32</v>
      </c>
      <c r="K34" s="28">
        <v>0.25</v>
      </c>
      <c r="L34" s="28">
        <v>0.17</v>
      </c>
      <c r="M34" s="28">
        <v>0.2</v>
      </c>
      <c r="N34" s="28">
        <v>0.19</v>
      </c>
      <c r="O34" s="28">
        <v>0.25</v>
      </c>
      <c r="P34" s="28">
        <v>0.12</v>
      </c>
      <c r="Q34" s="28">
        <v>0.36</v>
      </c>
      <c r="R34" s="28">
        <v>0.18</v>
      </c>
      <c r="S34" s="28">
        <v>0.11</v>
      </c>
      <c r="T34" s="28">
        <v>0.24</v>
      </c>
      <c r="U34" s="22">
        <v>0.18</v>
      </c>
    </row>
    <row r="35" spans="1:21" ht="15.75">
      <c r="A35" s="2" t="s">
        <v>13</v>
      </c>
      <c r="B35" s="28">
        <v>0.43</v>
      </c>
      <c r="C35" s="28">
        <v>0.39</v>
      </c>
      <c r="D35" s="28">
        <v>0.63</v>
      </c>
      <c r="E35" s="28">
        <v>0.58</v>
      </c>
      <c r="F35" s="28">
        <v>0.55</v>
      </c>
      <c r="G35" s="28">
        <v>1.1</v>
      </c>
      <c r="H35" s="28">
        <v>0.53</v>
      </c>
      <c r="I35" s="28">
        <v>0.61</v>
      </c>
      <c r="J35" s="28">
        <v>0.79</v>
      </c>
      <c r="K35" s="28">
        <v>0.92</v>
      </c>
      <c r="L35" s="28">
        <v>0.57</v>
      </c>
      <c r="M35" s="28">
        <v>0.61</v>
      </c>
      <c r="N35" s="28">
        <v>0.75</v>
      </c>
      <c r="O35" s="28">
        <v>0.77</v>
      </c>
      <c r="P35" s="28">
        <v>0.37</v>
      </c>
      <c r="Q35" s="28">
        <v>0.8</v>
      </c>
      <c r="R35" s="28">
        <v>0.6</v>
      </c>
      <c r="S35" s="28">
        <v>0.55</v>
      </c>
      <c r="T35" s="28">
        <v>0.62</v>
      </c>
      <c r="U35" s="22">
        <v>0.53</v>
      </c>
    </row>
    <row r="36" spans="1:21" ht="15.75">
      <c r="A36" s="2" t="s">
        <v>14</v>
      </c>
      <c r="B36" s="28">
        <f aca="true" t="shared" si="3" ref="B36:T36">SUM(B30:B35)</f>
        <v>5.87</v>
      </c>
      <c r="C36" s="28">
        <f t="shared" si="3"/>
        <v>9.47</v>
      </c>
      <c r="D36" s="28">
        <f t="shared" si="3"/>
        <v>9.340000000000002</v>
      </c>
      <c r="E36" s="28">
        <f t="shared" si="3"/>
        <v>8.45</v>
      </c>
      <c r="F36" s="28">
        <f t="shared" si="3"/>
        <v>8.03</v>
      </c>
      <c r="G36" s="28">
        <f t="shared" si="3"/>
        <v>12.66</v>
      </c>
      <c r="H36" s="28">
        <f t="shared" si="3"/>
        <v>8.979999999999999</v>
      </c>
      <c r="I36" s="28">
        <f t="shared" si="3"/>
        <v>9.08</v>
      </c>
      <c r="J36" s="28">
        <f t="shared" si="3"/>
        <v>11.540000000000003</v>
      </c>
      <c r="K36" s="28">
        <f t="shared" si="3"/>
        <v>10.469999999999999</v>
      </c>
      <c r="L36" s="28">
        <f t="shared" si="3"/>
        <v>9.49</v>
      </c>
      <c r="M36" s="28">
        <f t="shared" si="3"/>
        <v>8.61</v>
      </c>
      <c r="N36" s="28">
        <f t="shared" si="3"/>
        <v>9.859999999999998</v>
      </c>
      <c r="O36" s="28">
        <f t="shared" si="3"/>
        <v>9.92</v>
      </c>
      <c r="P36" s="28">
        <f t="shared" si="3"/>
        <v>6.2700000000000005</v>
      </c>
      <c r="Q36" s="28">
        <f t="shared" si="3"/>
        <v>12.28</v>
      </c>
      <c r="R36" s="28">
        <f t="shared" si="3"/>
        <v>8.299999999999999</v>
      </c>
      <c r="S36" s="28">
        <f t="shared" si="3"/>
        <v>7.609999999999999</v>
      </c>
      <c r="T36" s="28">
        <f t="shared" si="3"/>
        <v>8.94</v>
      </c>
      <c r="U36" s="28">
        <f>SUM(U30:U35)</f>
        <v>7.759999999999999</v>
      </c>
    </row>
    <row r="37" spans="1:21" ht="15.75">
      <c r="A37" s="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5.75">
      <c r="A38" s="2" t="s">
        <v>15</v>
      </c>
      <c r="B38" s="28">
        <f aca="true" t="shared" si="4" ref="B38:T38">B27+B36</f>
        <v>17.27</v>
      </c>
      <c r="C38" s="28">
        <f t="shared" si="4"/>
        <v>25.32</v>
      </c>
      <c r="D38" s="28">
        <f t="shared" si="4"/>
        <v>23.400000000000006</v>
      </c>
      <c r="E38" s="28">
        <f t="shared" si="4"/>
        <v>20.41</v>
      </c>
      <c r="F38" s="28">
        <f t="shared" si="4"/>
        <v>20.89</v>
      </c>
      <c r="G38" s="28">
        <f t="shared" si="4"/>
        <v>26.8</v>
      </c>
      <c r="H38" s="28">
        <f t="shared" si="4"/>
        <v>23.769999999999996</v>
      </c>
      <c r="I38" s="28">
        <f t="shared" si="4"/>
        <v>20.950000000000003</v>
      </c>
      <c r="J38" s="28">
        <f t="shared" si="4"/>
        <v>24.830000000000005</v>
      </c>
      <c r="K38" s="28">
        <f t="shared" si="4"/>
        <v>24.36</v>
      </c>
      <c r="L38" s="28">
        <f t="shared" si="4"/>
        <v>21.9</v>
      </c>
      <c r="M38" s="28">
        <f t="shared" si="4"/>
        <v>22.52</v>
      </c>
      <c r="N38" s="28">
        <f t="shared" si="4"/>
        <v>23.479999999999997</v>
      </c>
      <c r="O38" s="28">
        <f t="shared" si="4"/>
        <v>24.709999999999997</v>
      </c>
      <c r="P38" s="28">
        <f t="shared" si="4"/>
        <v>19.65</v>
      </c>
      <c r="Q38" s="28">
        <f t="shared" si="4"/>
        <v>25.189999999999998</v>
      </c>
      <c r="R38" s="28">
        <f t="shared" si="4"/>
        <v>23.45</v>
      </c>
      <c r="S38" s="28">
        <f t="shared" si="4"/>
        <v>20.200000000000003</v>
      </c>
      <c r="T38" s="28">
        <f t="shared" si="4"/>
        <v>20.36</v>
      </c>
      <c r="U38" s="28">
        <f>U27+U36</f>
        <v>20.089999999999996</v>
      </c>
    </row>
    <row r="39" spans="1:21" ht="15.75">
      <c r="A39" s="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5.75">
      <c r="A40" s="2" t="s">
        <v>16</v>
      </c>
      <c r="B40" s="28">
        <f aca="true" t="shared" si="5" ref="B40:T40">B10-B38</f>
        <v>0.8599999999999994</v>
      </c>
      <c r="C40" s="28">
        <f t="shared" si="5"/>
        <v>-4.879999999999999</v>
      </c>
      <c r="D40" s="28">
        <f t="shared" si="5"/>
        <v>-4.090000000000007</v>
      </c>
      <c r="E40" s="28">
        <f t="shared" si="5"/>
        <v>-1.9300000000000033</v>
      </c>
      <c r="F40" s="28">
        <f t="shared" si="5"/>
        <v>-2.0799999999999983</v>
      </c>
      <c r="G40" s="28">
        <f t="shared" si="5"/>
        <v>-3.91</v>
      </c>
      <c r="H40" s="28">
        <f t="shared" si="5"/>
        <v>-4.479999999999993</v>
      </c>
      <c r="I40" s="28">
        <f t="shared" si="5"/>
        <v>-1.9500000000000028</v>
      </c>
      <c r="J40" s="28">
        <f t="shared" si="5"/>
        <v>-5.560000000000006</v>
      </c>
      <c r="K40" s="28">
        <f t="shared" si="5"/>
        <v>-5.079999999999998</v>
      </c>
      <c r="L40" s="28">
        <f t="shared" si="5"/>
        <v>-3.269999999999996</v>
      </c>
      <c r="M40" s="28">
        <f t="shared" si="5"/>
        <v>-2.509999999999998</v>
      </c>
      <c r="N40" s="28">
        <f t="shared" si="5"/>
        <v>-4.019999999999996</v>
      </c>
      <c r="O40" s="28">
        <f t="shared" si="5"/>
        <v>-4.889999999999997</v>
      </c>
      <c r="P40" s="28">
        <f>P10-P38</f>
        <v>-1.3599999999999994</v>
      </c>
      <c r="Q40" s="28">
        <f t="shared" si="5"/>
        <v>-3.229999999999997</v>
      </c>
      <c r="R40" s="28">
        <f t="shared" si="5"/>
        <v>-3.5</v>
      </c>
      <c r="S40" s="28">
        <f t="shared" si="5"/>
        <v>-0.7000000000000028</v>
      </c>
      <c r="T40" s="28">
        <f t="shared" si="5"/>
        <v>-0.46999999999999886</v>
      </c>
      <c r="U40" s="28">
        <f>U10-U38</f>
        <v>-1.2799999999999976</v>
      </c>
    </row>
    <row r="41" spans="1:21" ht="15.75">
      <c r="A41" s="2" t="s">
        <v>17</v>
      </c>
      <c r="B41" s="28">
        <f aca="true" t="shared" si="6" ref="B41:T41">B10-B27</f>
        <v>6.73</v>
      </c>
      <c r="C41" s="28">
        <f t="shared" si="6"/>
        <v>4.590000000000002</v>
      </c>
      <c r="D41" s="28">
        <f t="shared" si="6"/>
        <v>5.2499999999999964</v>
      </c>
      <c r="E41" s="28">
        <f t="shared" si="6"/>
        <v>6.519999999999996</v>
      </c>
      <c r="F41" s="28">
        <f t="shared" si="6"/>
        <v>5.950000000000003</v>
      </c>
      <c r="G41" s="28">
        <f t="shared" si="6"/>
        <v>8.75</v>
      </c>
      <c r="H41" s="28">
        <f t="shared" si="6"/>
        <v>4.500000000000005</v>
      </c>
      <c r="I41" s="28">
        <f t="shared" si="6"/>
        <v>7.129999999999999</v>
      </c>
      <c r="J41" s="28">
        <f t="shared" si="6"/>
        <v>5.979999999999999</v>
      </c>
      <c r="K41" s="28">
        <f t="shared" si="6"/>
        <v>5.390000000000001</v>
      </c>
      <c r="L41" s="28">
        <f t="shared" si="6"/>
        <v>6.220000000000004</v>
      </c>
      <c r="M41" s="28">
        <f t="shared" si="6"/>
        <v>6.100000000000001</v>
      </c>
      <c r="N41" s="28">
        <f t="shared" si="6"/>
        <v>5.840000000000003</v>
      </c>
      <c r="O41" s="28">
        <f t="shared" si="6"/>
        <v>5.030000000000003</v>
      </c>
      <c r="P41" s="28">
        <f>P10-P27</f>
        <v>4.91</v>
      </c>
      <c r="Q41" s="28">
        <f t="shared" si="6"/>
        <v>9.050000000000004</v>
      </c>
      <c r="R41" s="28">
        <f t="shared" si="6"/>
        <v>4.799999999999999</v>
      </c>
      <c r="S41" s="28">
        <f t="shared" si="6"/>
        <v>6.909999999999998</v>
      </c>
      <c r="T41" s="28">
        <f t="shared" si="6"/>
        <v>8.470000000000002</v>
      </c>
      <c r="U41" s="28">
        <f>U10-U27</f>
        <v>6.480000000000002</v>
      </c>
    </row>
    <row r="42" spans="1:21" ht="5.25" customHeight="1" thickBot="1">
      <c r="A42" s="4"/>
      <c r="B42" s="32" t="s">
        <v>64</v>
      </c>
      <c r="C42" s="32" t="s">
        <v>64</v>
      </c>
      <c r="D42" s="32" t="s">
        <v>64</v>
      </c>
      <c r="E42" s="32" t="s">
        <v>64</v>
      </c>
      <c r="F42" s="32" t="s">
        <v>64</v>
      </c>
      <c r="G42" s="32" t="s">
        <v>64</v>
      </c>
      <c r="H42" s="32" t="s">
        <v>64</v>
      </c>
      <c r="I42" s="32" t="s">
        <v>64</v>
      </c>
      <c r="J42" s="32" t="s">
        <v>64</v>
      </c>
      <c r="K42" s="32" t="s">
        <v>64</v>
      </c>
      <c r="L42" s="32" t="s">
        <v>64</v>
      </c>
      <c r="M42" s="32" t="s">
        <v>64</v>
      </c>
      <c r="N42" s="32" t="s">
        <v>64</v>
      </c>
      <c r="O42" s="32" t="s">
        <v>64</v>
      </c>
      <c r="P42" s="32"/>
      <c r="Q42" s="32" t="s">
        <v>64</v>
      </c>
      <c r="R42" s="32" t="s">
        <v>64</v>
      </c>
      <c r="S42" s="32" t="s">
        <v>64</v>
      </c>
      <c r="T42" s="32" t="s">
        <v>64</v>
      </c>
      <c r="U42" s="32" t="s">
        <v>64</v>
      </c>
    </row>
    <row r="43" spans="1:20" ht="15.75">
      <c r="A43" s="2" t="s">
        <v>18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Q43" s="24"/>
      <c r="R43" s="24"/>
      <c r="S43" s="24"/>
      <c r="T43" s="24"/>
    </row>
    <row r="44" spans="1:21" ht="15.75">
      <c r="A44" s="2" t="s">
        <v>19</v>
      </c>
      <c r="B44" s="31">
        <v>1561</v>
      </c>
      <c r="C44" s="24">
        <v>177</v>
      </c>
      <c r="D44" s="24">
        <v>118</v>
      </c>
      <c r="E44" s="24">
        <v>224</v>
      </c>
      <c r="F44" s="24">
        <v>134</v>
      </c>
      <c r="G44" s="24">
        <v>124</v>
      </c>
      <c r="H44" s="24">
        <v>166</v>
      </c>
      <c r="I44" s="24">
        <v>177</v>
      </c>
      <c r="J44" s="24">
        <v>99</v>
      </c>
      <c r="K44" s="24">
        <v>122</v>
      </c>
      <c r="L44" s="24">
        <v>115</v>
      </c>
      <c r="M44" s="24">
        <v>440</v>
      </c>
      <c r="N44" s="24">
        <v>99</v>
      </c>
      <c r="O44" s="24">
        <v>119</v>
      </c>
      <c r="P44" s="24">
        <v>570</v>
      </c>
      <c r="Q44" s="24">
        <v>155</v>
      </c>
      <c r="R44" s="24">
        <v>201</v>
      </c>
      <c r="S44" s="24">
        <v>947</v>
      </c>
      <c r="T44" s="24">
        <v>153</v>
      </c>
      <c r="U44" s="31">
        <v>245</v>
      </c>
    </row>
    <row r="45" spans="1:21" ht="15.75">
      <c r="A45" s="2" t="s">
        <v>20</v>
      </c>
      <c r="B45" s="31">
        <v>21288</v>
      </c>
      <c r="C45" s="31">
        <v>20068</v>
      </c>
      <c r="D45" s="31">
        <v>20274</v>
      </c>
      <c r="E45" s="31">
        <v>22727</v>
      </c>
      <c r="F45" s="31">
        <v>19488</v>
      </c>
      <c r="G45" s="31">
        <v>20805</v>
      </c>
      <c r="H45" s="31">
        <v>21294</v>
      </c>
      <c r="I45" s="31">
        <v>23579</v>
      </c>
      <c r="J45" s="31">
        <v>16661</v>
      </c>
      <c r="K45" s="31">
        <v>20793</v>
      </c>
      <c r="L45" s="31">
        <v>20944</v>
      </c>
      <c r="M45" s="31">
        <v>21235</v>
      </c>
      <c r="N45" s="31">
        <v>19916</v>
      </c>
      <c r="O45" s="31">
        <v>15629</v>
      </c>
      <c r="P45" s="31">
        <v>20120</v>
      </c>
      <c r="Q45" s="31">
        <v>15070</v>
      </c>
      <c r="R45" s="31">
        <v>21522</v>
      </c>
      <c r="S45" s="31">
        <v>21147</v>
      </c>
      <c r="T45" s="31">
        <v>23382</v>
      </c>
      <c r="U45" s="31">
        <v>21698</v>
      </c>
    </row>
    <row r="46" spans="1:21" ht="15.75">
      <c r="A46" s="2" t="s">
        <v>21</v>
      </c>
      <c r="B46" s="22">
        <v>11.15</v>
      </c>
      <c r="C46" s="22">
        <v>16.9</v>
      </c>
      <c r="D46" s="22">
        <v>6.91</v>
      </c>
      <c r="E46" s="22">
        <v>20.29</v>
      </c>
      <c r="F46" s="22">
        <v>22.82</v>
      </c>
      <c r="G46" s="22">
        <v>2.81</v>
      </c>
      <c r="H46" s="22">
        <v>14.2</v>
      </c>
      <c r="I46" s="22">
        <v>13.18</v>
      </c>
      <c r="J46" s="22">
        <v>0</v>
      </c>
      <c r="K46" s="22">
        <v>6.61</v>
      </c>
      <c r="L46" s="22">
        <v>6.38</v>
      </c>
      <c r="M46" s="22">
        <v>8.75</v>
      </c>
      <c r="N46" s="22">
        <v>7.43</v>
      </c>
      <c r="O46" s="22">
        <v>0</v>
      </c>
      <c r="P46" s="22">
        <v>24.31</v>
      </c>
      <c r="Q46" s="22">
        <v>8</v>
      </c>
      <c r="R46" s="22">
        <v>20.3</v>
      </c>
      <c r="S46" s="22">
        <v>28.43</v>
      </c>
      <c r="T46" s="22">
        <v>13.02</v>
      </c>
      <c r="U46" s="22">
        <v>11.54</v>
      </c>
    </row>
    <row r="47" spans="1:21" ht="15.75">
      <c r="A47" s="2" t="s">
        <v>34</v>
      </c>
      <c r="B47" s="22">
        <v>3.31</v>
      </c>
      <c r="C47" s="22">
        <v>0</v>
      </c>
      <c r="D47" s="22">
        <v>6.72</v>
      </c>
      <c r="E47" s="22">
        <v>1.52</v>
      </c>
      <c r="F47" s="22">
        <v>0</v>
      </c>
      <c r="G47" s="22">
        <v>8.63</v>
      </c>
      <c r="H47" s="22">
        <v>1.02</v>
      </c>
      <c r="I47" s="22">
        <v>3.6</v>
      </c>
      <c r="J47" s="22">
        <v>0</v>
      </c>
      <c r="K47" s="22">
        <v>4.33</v>
      </c>
      <c r="L47" s="22">
        <v>4.25</v>
      </c>
      <c r="M47" s="22">
        <v>7.74</v>
      </c>
      <c r="N47" s="22">
        <v>3.56</v>
      </c>
      <c r="O47" s="22">
        <v>0</v>
      </c>
      <c r="P47" s="22">
        <v>0</v>
      </c>
      <c r="Q47" s="22">
        <v>14.74</v>
      </c>
      <c r="R47" s="22">
        <v>0</v>
      </c>
      <c r="S47" s="22">
        <v>2.06</v>
      </c>
      <c r="T47" s="22">
        <v>5.62</v>
      </c>
      <c r="U47" s="22">
        <v>2.88</v>
      </c>
    </row>
    <row r="48" spans="1:21" ht="5.25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9"/>
      <c r="U48" s="17"/>
    </row>
    <row r="49" spans="1:20" ht="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27"/>
      <c r="L49" s="12"/>
      <c r="M49" s="12"/>
      <c r="N49" s="12"/>
      <c r="O49" s="12"/>
      <c r="P49" s="12"/>
      <c r="Q49" s="12"/>
      <c r="R49" s="12"/>
      <c r="S49" s="12"/>
      <c r="T49" s="12"/>
    </row>
    <row r="50" spans="1:5" ht="15" customHeight="1">
      <c r="A50" s="25" t="s">
        <v>68</v>
      </c>
      <c r="B50" s="26"/>
      <c r="C50" s="26"/>
      <c r="E50" s="26"/>
    </row>
    <row r="51" spans="1:11" ht="14.25" customHeight="1">
      <c r="A51" s="2" t="s">
        <v>54</v>
      </c>
      <c r="B51" s="7"/>
      <c r="C51" s="8"/>
      <c r="D51" s="9"/>
      <c r="E51" s="9"/>
      <c r="F51" s="9"/>
      <c r="G51" s="9"/>
      <c r="H51" s="9"/>
      <c r="I51" s="9"/>
      <c r="J51" s="9"/>
      <c r="K51" s="9"/>
    </row>
    <row r="52" spans="1:11" ht="14.25" customHeight="1">
      <c r="A52" s="10" t="s">
        <v>22</v>
      </c>
      <c r="B52" s="7"/>
      <c r="C52" s="8"/>
      <c r="D52" s="9"/>
      <c r="E52" s="9"/>
      <c r="F52" s="9"/>
      <c r="G52" s="9"/>
      <c r="H52" s="9"/>
      <c r="I52" s="9"/>
      <c r="J52" s="9"/>
      <c r="K52" s="9"/>
    </row>
    <row r="53" spans="1:11" ht="15.75">
      <c r="A53" s="3" t="s">
        <v>55</v>
      </c>
      <c r="B53" s="7"/>
      <c r="C53" s="6"/>
      <c r="D53" s="8"/>
      <c r="E53" s="8"/>
      <c r="F53" s="11"/>
      <c r="G53" s="11"/>
      <c r="H53" s="11"/>
      <c r="I53" s="6"/>
      <c r="J53" s="6"/>
      <c r="K53" s="6"/>
    </row>
    <row r="54" spans="1:11" ht="15.75">
      <c r="A54" s="23" t="s">
        <v>62</v>
      </c>
      <c r="B54" s="8"/>
      <c r="C54" s="6"/>
      <c r="D54" s="6"/>
      <c r="E54" s="6"/>
      <c r="F54" s="6"/>
      <c r="G54" s="6"/>
      <c r="H54" s="6"/>
      <c r="I54" s="6"/>
      <c r="J54" s="6"/>
      <c r="K54" s="6"/>
    </row>
    <row r="55" ht="15.75">
      <c r="A55" s="2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9" width="9.77734375" style="0" customWidth="1"/>
  </cols>
  <sheetData>
    <row r="1" spans="1:8" ht="15.75">
      <c r="A1" s="23" t="s">
        <v>85</v>
      </c>
      <c r="B1" s="24"/>
      <c r="C1" s="24"/>
      <c r="D1" s="24"/>
      <c r="E1" s="24"/>
      <c r="F1" s="24"/>
      <c r="G1" s="24"/>
      <c r="H1" s="24"/>
    </row>
    <row r="2" spans="1:8" ht="2.25" customHeight="1" thickBot="1">
      <c r="A2" s="35"/>
      <c r="B2" s="35"/>
      <c r="C2" s="35"/>
      <c r="D2" s="35"/>
      <c r="E2" s="35"/>
      <c r="F2" s="35"/>
      <c r="G2" s="35"/>
      <c r="H2" s="26"/>
    </row>
    <row r="3" spans="1:9" ht="15.75">
      <c r="A3" s="24"/>
      <c r="B3" s="36" t="s">
        <v>69</v>
      </c>
      <c r="C3" s="37" t="s">
        <v>70</v>
      </c>
      <c r="D3" s="36" t="s">
        <v>71</v>
      </c>
      <c r="E3" s="37" t="s">
        <v>72</v>
      </c>
      <c r="F3" s="36" t="s">
        <v>73</v>
      </c>
      <c r="G3" s="37" t="s">
        <v>74</v>
      </c>
      <c r="H3" s="38" t="s">
        <v>75</v>
      </c>
      <c r="I3" s="30" t="s">
        <v>56</v>
      </c>
    </row>
    <row r="4" spans="1:9" ht="15.75">
      <c r="A4" s="36" t="s">
        <v>0</v>
      </c>
      <c r="B4" s="36" t="s">
        <v>76</v>
      </c>
      <c r="C4" s="36" t="s">
        <v>77</v>
      </c>
      <c r="D4" s="36" t="s">
        <v>77</v>
      </c>
      <c r="E4" s="36" t="s">
        <v>77</v>
      </c>
      <c r="F4" s="36" t="s">
        <v>77</v>
      </c>
      <c r="G4" s="36" t="s">
        <v>77</v>
      </c>
      <c r="H4" s="36" t="s">
        <v>78</v>
      </c>
      <c r="I4" s="36" t="s">
        <v>79</v>
      </c>
    </row>
    <row r="5" spans="1:8" ht="2.25" customHeight="1" thickBot="1">
      <c r="A5" s="35"/>
      <c r="B5" s="35"/>
      <c r="C5" s="35"/>
      <c r="D5" s="35"/>
      <c r="E5" s="35"/>
      <c r="F5" s="35"/>
      <c r="G5" s="35"/>
      <c r="H5" s="26"/>
    </row>
    <row r="6" spans="1:9" ht="15.75">
      <c r="A6" s="24"/>
      <c r="B6" s="24"/>
      <c r="C6" s="24"/>
      <c r="D6" s="24"/>
      <c r="E6" s="39" t="s">
        <v>80</v>
      </c>
      <c r="F6" s="24"/>
      <c r="G6" s="24"/>
      <c r="H6" s="33"/>
      <c r="I6" s="12"/>
    </row>
    <row r="7" spans="1:8" ht="15.75">
      <c r="A7" s="24" t="s">
        <v>1</v>
      </c>
      <c r="B7" s="40"/>
      <c r="C7" s="40"/>
      <c r="D7" s="40"/>
      <c r="E7" s="40"/>
      <c r="F7" s="40"/>
      <c r="G7" s="40"/>
      <c r="H7" s="40"/>
    </row>
    <row r="8" spans="1:9" ht="15.75">
      <c r="A8" s="24" t="s">
        <v>36</v>
      </c>
      <c r="B8" s="43">
        <v>20.03</v>
      </c>
      <c r="C8" s="28">
        <v>18.18</v>
      </c>
      <c r="D8" s="28">
        <v>17.48</v>
      </c>
      <c r="E8" s="28">
        <v>17.68</v>
      </c>
      <c r="F8" s="28">
        <v>17.21</v>
      </c>
      <c r="G8" s="28">
        <v>16.37</v>
      </c>
      <c r="H8" s="28">
        <v>15.82</v>
      </c>
      <c r="I8" s="22">
        <v>16.8</v>
      </c>
    </row>
    <row r="9" spans="1:9" ht="15.75">
      <c r="A9" s="24" t="s">
        <v>2</v>
      </c>
      <c r="B9" s="43">
        <v>1.94</v>
      </c>
      <c r="C9" s="28">
        <v>1.45</v>
      </c>
      <c r="D9" s="28">
        <v>1.35</v>
      </c>
      <c r="E9" s="28">
        <v>1.53</v>
      </c>
      <c r="F9" s="28">
        <v>1.58</v>
      </c>
      <c r="G9" s="28">
        <v>1.61</v>
      </c>
      <c r="H9" s="28">
        <v>1.34</v>
      </c>
      <c r="I9" s="22">
        <v>1.47</v>
      </c>
    </row>
    <row r="10" spans="1:9" ht="15.75">
      <c r="A10" s="24" t="s">
        <v>81</v>
      </c>
      <c r="B10" s="43">
        <v>0.72</v>
      </c>
      <c r="C10" s="28">
        <v>0.61</v>
      </c>
      <c r="D10" s="28">
        <v>0.58</v>
      </c>
      <c r="E10" s="28">
        <v>0.52</v>
      </c>
      <c r="F10" s="28">
        <v>0.49</v>
      </c>
      <c r="G10" s="28">
        <v>0.52</v>
      </c>
      <c r="H10" s="28">
        <v>0.54</v>
      </c>
      <c r="I10" s="22">
        <v>0.54</v>
      </c>
    </row>
    <row r="11" spans="1:9" ht="15.75">
      <c r="A11" s="24" t="s">
        <v>3</v>
      </c>
      <c r="B11" s="28">
        <f aca="true" t="shared" si="0" ref="B11:I11">SUM(B8:B10)</f>
        <v>22.69</v>
      </c>
      <c r="C11" s="28">
        <f t="shared" si="0"/>
        <v>20.24</v>
      </c>
      <c r="D11" s="28">
        <f t="shared" si="0"/>
        <v>19.41</v>
      </c>
      <c r="E11" s="28">
        <f t="shared" si="0"/>
        <v>19.73</v>
      </c>
      <c r="F11" s="28">
        <f t="shared" si="0"/>
        <v>19.279999999999998</v>
      </c>
      <c r="G11" s="28">
        <f t="shared" si="0"/>
        <v>18.5</v>
      </c>
      <c r="H11" s="28">
        <f t="shared" si="0"/>
        <v>17.7</v>
      </c>
      <c r="I11" s="28">
        <f t="shared" si="0"/>
        <v>18.81</v>
      </c>
    </row>
    <row r="12" spans="1:9" ht="15.75">
      <c r="A12" s="24"/>
      <c r="B12" s="28"/>
      <c r="C12" s="28"/>
      <c r="D12" s="28"/>
      <c r="E12" s="28"/>
      <c r="F12" s="28"/>
      <c r="G12" s="28"/>
      <c r="H12" s="28"/>
      <c r="I12" s="22"/>
    </row>
    <row r="13" spans="1:9" ht="15.75">
      <c r="A13" s="24" t="s">
        <v>4</v>
      </c>
      <c r="B13" s="28"/>
      <c r="C13" s="28"/>
      <c r="D13" s="28"/>
      <c r="E13" s="28"/>
      <c r="F13" s="28"/>
      <c r="G13" s="28"/>
      <c r="H13" s="28"/>
      <c r="I13" s="22"/>
    </row>
    <row r="14" spans="1:9" ht="15.75">
      <c r="A14" s="24" t="s">
        <v>5</v>
      </c>
      <c r="B14" s="28"/>
      <c r="C14" s="28"/>
      <c r="D14" s="28"/>
      <c r="E14" s="28"/>
      <c r="F14" s="28"/>
      <c r="G14" s="28"/>
      <c r="H14" s="28"/>
      <c r="I14" s="22"/>
    </row>
    <row r="15" spans="1:9" ht="15.75">
      <c r="A15" s="24" t="s">
        <v>23</v>
      </c>
      <c r="B15" s="28">
        <v>4.88</v>
      </c>
      <c r="C15" s="28">
        <v>5.16</v>
      </c>
      <c r="D15" s="28">
        <v>5.1</v>
      </c>
      <c r="E15" s="28">
        <v>5.96</v>
      </c>
      <c r="F15" s="28">
        <v>6.62</v>
      </c>
      <c r="G15" s="28">
        <v>7.18</v>
      </c>
      <c r="H15" s="28">
        <v>7.56</v>
      </c>
      <c r="I15" s="22">
        <v>6.68</v>
      </c>
    </row>
    <row r="16" spans="1:9" ht="15.75">
      <c r="A16" s="24" t="s">
        <v>24</v>
      </c>
      <c r="B16" s="28">
        <v>5.93</v>
      </c>
      <c r="C16" s="28">
        <v>5.16</v>
      </c>
      <c r="D16" s="28">
        <v>4.7</v>
      </c>
      <c r="E16" s="28">
        <v>3.23</v>
      </c>
      <c r="F16" s="28">
        <v>2.23</v>
      </c>
      <c r="G16" s="28">
        <v>1.78</v>
      </c>
      <c r="H16" s="28">
        <v>1.61</v>
      </c>
      <c r="I16" s="22">
        <v>2.6</v>
      </c>
    </row>
    <row r="17" spans="1:9" ht="15.75">
      <c r="A17" s="24" t="s">
        <v>25</v>
      </c>
      <c r="B17" s="28">
        <v>0.5</v>
      </c>
      <c r="C17" s="28">
        <v>0.2</v>
      </c>
      <c r="D17" s="28">
        <v>0.13</v>
      </c>
      <c r="E17" s="28">
        <v>0.11</v>
      </c>
      <c r="F17" s="28">
        <v>0.04</v>
      </c>
      <c r="G17" s="28">
        <v>0.01</v>
      </c>
      <c r="H17" s="28">
        <v>0.02</v>
      </c>
      <c r="I17" s="22">
        <v>0.07</v>
      </c>
    </row>
    <row r="18" spans="1:9" ht="15.75">
      <c r="A18" s="24" t="s">
        <v>6</v>
      </c>
      <c r="B18" s="28">
        <f aca="true" t="shared" si="1" ref="B18:I18">SUM(B15:B17)</f>
        <v>11.309999999999999</v>
      </c>
      <c r="C18" s="28">
        <f t="shared" si="1"/>
        <v>10.52</v>
      </c>
      <c r="D18" s="28">
        <f t="shared" si="1"/>
        <v>9.930000000000001</v>
      </c>
      <c r="E18" s="28">
        <f t="shared" si="1"/>
        <v>9.299999999999999</v>
      </c>
      <c r="F18" s="28">
        <f t="shared" si="1"/>
        <v>8.889999999999999</v>
      </c>
      <c r="G18" s="28">
        <f t="shared" si="1"/>
        <v>8.969999999999999</v>
      </c>
      <c r="H18" s="28">
        <f t="shared" si="1"/>
        <v>9.19</v>
      </c>
      <c r="I18" s="28">
        <f t="shared" si="1"/>
        <v>9.35</v>
      </c>
    </row>
    <row r="19" spans="1:9" ht="15.75">
      <c r="A19" s="24" t="s">
        <v>26</v>
      </c>
      <c r="B19" s="28"/>
      <c r="C19" s="28"/>
      <c r="D19" s="28"/>
      <c r="E19" s="28"/>
      <c r="F19" s="28"/>
      <c r="G19" s="28"/>
      <c r="H19" s="28"/>
      <c r="I19" s="22"/>
    </row>
    <row r="20" spans="1:9" ht="15.75">
      <c r="A20" s="24" t="s">
        <v>27</v>
      </c>
      <c r="B20" s="28">
        <v>0.92</v>
      </c>
      <c r="C20" s="28">
        <v>0.79</v>
      </c>
      <c r="D20" s="28">
        <v>0.87</v>
      </c>
      <c r="E20" s="28">
        <v>0.89</v>
      </c>
      <c r="F20" s="28">
        <v>0.83</v>
      </c>
      <c r="G20" s="28">
        <v>0.73</v>
      </c>
      <c r="H20" s="28">
        <v>0.68</v>
      </c>
      <c r="I20" s="22">
        <v>0.77</v>
      </c>
    </row>
    <row r="21" spans="1:9" ht="15.75">
      <c r="A21" s="24" t="s">
        <v>28</v>
      </c>
      <c r="B21" s="28">
        <v>0.36</v>
      </c>
      <c r="C21" s="28">
        <v>0.31</v>
      </c>
      <c r="D21" s="28">
        <v>0.31</v>
      </c>
      <c r="E21" s="28">
        <v>0.28</v>
      </c>
      <c r="F21" s="28">
        <v>0.25</v>
      </c>
      <c r="G21" s="28">
        <v>0.18</v>
      </c>
      <c r="H21" s="28">
        <v>0.1</v>
      </c>
      <c r="I21" s="22">
        <v>0.2</v>
      </c>
    </row>
    <row r="22" spans="1:9" ht="15.75">
      <c r="A22" s="24" t="s">
        <v>29</v>
      </c>
      <c r="B22" s="28">
        <v>0.28</v>
      </c>
      <c r="C22" s="28">
        <v>0.28</v>
      </c>
      <c r="D22" s="28">
        <v>0.23</v>
      </c>
      <c r="E22" s="28">
        <v>0.15</v>
      </c>
      <c r="F22" s="28">
        <v>0.17</v>
      </c>
      <c r="G22" s="28">
        <v>0.15</v>
      </c>
      <c r="H22" s="28">
        <v>0.18</v>
      </c>
      <c r="I22" s="22">
        <v>0.18</v>
      </c>
    </row>
    <row r="23" spans="1:9" ht="15.75">
      <c r="A23" s="24" t="s">
        <v>30</v>
      </c>
      <c r="B23" s="28">
        <v>0.77</v>
      </c>
      <c r="C23" s="28">
        <v>0.78</v>
      </c>
      <c r="D23" s="28">
        <v>0.72</v>
      </c>
      <c r="E23" s="28">
        <v>0.77</v>
      </c>
      <c r="F23" s="28">
        <v>0.59</v>
      </c>
      <c r="G23" s="28">
        <v>0.66</v>
      </c>
      <c r="H23" s="28">
        <v>0.62</v>
      </c>
      <c r="I23" s="22">
        <v>0.67</v>
      </c>
    </row>
    <row r="24" spans="1:9" ht="15.75">
      <c r="A24" s="24" t="s">
        <v>31</v>
      </c>
      <c r="B24" s="28">
        <v>0.99</v>
      </c>
      <c r="C24" s="28">
        <v>0.84</v>
      </c>
      <c r="D24" s="28">
        <v>0.79</v>
      </c>
      <c r="E24" s="28">
        <v>0.63</v>
      </c>
      <c r="F24" s="28">
        <v>0.52</v>
      </c>
      <c r="G24" s="28">
        <v>0.46</v>
      </c>
      <c r="H24" s="28">
        <v>0.34</v>
      </c>
      <c r="I24" s="22">
        <v>0.52</v>
      </c>
    </row>
    <row r="25" spans="1:9" ht="15.75">
      <c r="A25" s="24" t="s">
        <v>32</v>
      </c>
      <c r="B25" s="28">
        <v>1.06</v>
      </c>
      <c r="C25" s="28">
        <v>1.08</v>
      </c>
      <c r="D25" s="28">
        <v>0.87</v>
      </c>
      <c r="E25" s="28">
        <v>0.78</v>
      </c>
      <c r="F25" s="28">
        <v>0.61</v>
      </c>
      <c r="G25" s="28">
        <v>0.5</v>
      </c>
      <c r="H25" s="28">
        <v>0.39</v>
      </c>
      <c r="I25" s="22">
        <v>0.61</v>
      </c>
    </row>
    <row r="26" spans="1:9" ht="15.75">
      <c r="A26" s="24" t="s">
        <v>82</v>
      </c>
      <c r="B26" s="28">
        <v>0.07</v>
      </c>
      <c r="C26" s="28">
        <v>0.02</v>
      </c>
      <c r="D26" s="28">
        <v>0.01</v>
      </c>
      <c r="E26" s="28">
        <v>0</v>
      </c>
      <c r="F26" s="28">
        <v>0</v>
      </c>
      <c r="G26" s="28">
        <v>0</v>
      </c>
      <c r="H26" s="28">
        <v>0</v>
      </c>
      <c r="I26" s="22">
        <v>0</v>
      </c>
    </row>
    <row r="27" spans="1:9" ht="15.75">
      <c r="A27" s="24" t="s">
        <v>33</v>
      </c>
      <c r="B27" s="28">
        <v>0.04</v>
      </c>
      <c r="C27" s="28">
        <v>0.03</v>
      </c>
      <c r="D27" s="28">
        <v>0.03</v>
      </c>
      <c r="E27" s="28">
        <v>0.03</v>
      </c>
      <c r="F27" s="28">
        <v>0.03</v>
      </c>
      <c r="G27" s="28">
        <v>0.03</v>
      </c>
      <c r="H27" s="28">
        <v>0.03</v>
      </c>
      <c r="I27" s="22">
        <v>0.03</v>
      </c>
    </row>
    <row r="28" spans="1:9" ht="15.75">
      <c r="A28" s="24" t="s">
        <v>7</v>
      </c>
      <c r="B28" s="28">
        <f aca="true" t="shared" si="2" ref="B28:I28">SUM(B18:B27)</f>
        <v>15.799999999999997</v>
      </c>
      <c r="C28" s="28">
        <f t="shared" si="2"/>
        <v>14.649999999999997</v>
      </c>
      <c r="D28" s="28">
        <f t="shared" si="2"/>
        <v>13.76</v>
      </c>
      <c r="E28" s="28">
        <f t="shared" si="2"/>
        <v>12.829999999999998</v>
      </c>
      <c r="F28" s="28">
        <f t="shared" si="2"/>
        <v>11.889999999999997</v>
      </c>
      <c r="G28" s="28">
        <f t="shared" si="2"/>
        <v>11.68</v>
      </c>
      <c r="H28" s="28">
        <f t="shared" si="2"/>
        <v>11.529999999999998</v>
      </c>
      <c r="I28" s="28">
        <f t="shared" si="2"/>
        <v>12.329999999999997</v>
      </c>
    </row>
    <row r="29" spans="1:9" ht="15.75">
      <c r="A29" s="24"/>
      <c r="B29" s="28"/>
      <c r="C29" s="28"/>
      <c r="D29" s="28"/>
      <c r="E29" s="28"/>
      <c r="F29" s="28"/>
      <c r="G29" s="28"/>
      <c r="H29" s="28"/>
      <c r="I29" s="22"/>
    </row>
    <row r="30" spans="1:9" ht="15.75">
      <c r="A30" s="24" t="s">
        <v>8</v>
      </c>
      <c r="B30" s="28"/>
      <c r="C30" s="28"/>
      <c r="D30" s="28"/>
      <c r="E30" s="28"/>
      <c r="F30" s="28"/>
      <c r="G30" s="28"/>
      <c r="H30" s="28"/>
      <c r="I30" s="22"/>
    </row>
    <row r="31" spans="1:9" ht="15.75">
      <c r="A31" s="24" t="s">
        <v>9</v>
      </c>
      <c r="B31" s="28">
        <v>0.44</v>
      </c>
      <c r="C31" s="28">
        <v>0.72</v>
      </c>
      <c r="D31" s="28">
        <v>1.35</v>
      </c>
      <c r="E31" s="28">
        <v>2.14</v>
      </c>
      <c r="F31" s="28">
        <v>2.21</v>
      </c>
      <c r="G31" s="28">
        <v>2.3</v>
      </c>
      <c r="H31" s="28">
        <v>1.79</v>
      </c>
      <c r="I31" s="22">
        <v>1.83</v>
      </c>
    </row>
    <row r="32" spans="1:9" ht="15.75">
      <c r="A32" s="24" t="s">
        <v>10</v>
      </c>
      <c r="B32" s="28">
        <v>11.36</v>
      </c>
      <c r="C32" s="28">
        <v>6.2</v>
      </c>
      <c r="D32" s="28">
        <v>3.25</v>
      </c>
      <c r="E32" s="28">
        <v>1.25</v>
      </c>
      <c r="F32" s="28">
        <v>0.58</v>
      </c>
      <c r="G32" s="28">
        <v>0.25</v>
      </c>
      <c r="H32" s="28">
        <v>0.08</v>
      </c>
      <c r="I32" s="22">
        <v>1.4</v>
      </c>
    </row>
    <row r="33" spans="1:9" ht="15.75">
      <c r="A33" s="24" t="s">
        <v>83</v>
      </c>
      <c r="B33" s="28">
        <v>4.81</v>
      </c>
      <c r="C33" s="28">
        <v>4.49</v>
      </c>
      <c r="D33" s="28">
        <v>4.25</v>
      </c>
      <c r="E33" s="28">
        <v>4.12</v>
      </c>
      <c r="F33" s="28">
        <v>3.84</v>
      </c>
      <c r="G33" s="28">
        <v>3.63</v>
      </c>
      <c r="H33" s="28">
        <v>3.42</v>
      </c>
      <c r="I33" s="22">
        <v>3.8</v>
      </c>
    </row>
    <row r="34" spans="1:9" ht="15.75">
      <c r="A34" s="24" t="s">
        <v>11</v>
      </c>
      <c r="B34" s="28">
        <v>0.15</v>
      </c>
      <c r="C34" s="28">
        <v>0.07</v>
      </c>
      <c r="D34" s="28">
        <v>0.05</v>
      </c>
      <c r="E34" s="28">
        <v>0.03</v>
      </c>
      <c r="F34" s="28">
        <v>0.01</v>
      </c>
      <c r="G34" s="28">
        <v>0</v>
      </c>
      <c r="H34" s="28">
        <v>0.01</v>
      </c>
      <c r="I34" s="22">
        <v>0.02</v>
      </c>
    </row>
    <row r="35" spans="1:9" ht="15.75">
      <c r="A35" s="24" t="s">
        <v>12</v>
      </c>
      <c r="B35" s="28">
        <v>0.29</v>
      </c>
      <c r="C35" s="28">
        <v>0.29</v>
      </c>
      <c r="D35" s="28">
        <v>0.28</v>
      </c>
      <c r="E35" s="28">
        <v>0.26</v>
      </c>
      <c r="F35" s="28">
        <v>0.17</v>
      </c>
      <c r="G35" s="28">
        <v>0.16</v>
      </c>
      <c r="H35" s="28">
        <v>0.12</v>
      </c>
      <c r="I35" s="22">
        <v>0.18</v>
      </c>
    </row>
    <row r="36" spans="1:9" ht="15.75">
      <c r="A36" s="24" t="s">
        <v>13</v>
      </c>
      <c r="B36" s="28">
        <v>1.09</v>
      </c>
      <c r="C36" s="28">
        <v>0.96</v>
      </c>
      <c r="D36" s="28">
        <v>0.71</v>
      </c>
      <c r="E36" s="28">
        <v>0.64</v>
      </c>
      <c r="F36" s="28">
        <v>0.53</v>
      </c>
      <c r="G36" s="28">
        <v>0.5</v>
      </c>
      <c r="H36" s="28">
        <v>0.31</v>
      </c>
      <c r="I36" s="22">
        <v>0.53</v>
      </c>
    </row>
    <row r="37" spans="1:9" ht="15.75">
      <c r="A37" s="24" t="s">
        <v>14</v>
      </c>
      <c r="B37" s="28">
        <f aca="true" t="shared" si="3" ref="B37:H37">SUM(B31:B36)</f>
        <v>18.139999999999997</v>
      </c>
      <c r="C37" s="28">
        <f t="shared" si="3"/>
        <v>12.73</v>
      </c>
      <c r="D37" s="28">
        <f t="shared" si="3"/>
        <v>9.89</v>
      </c>
      <c r="E37" s="28">
        <f t="shared" si="3"/>
        <v>8.44</v>
      </c>
      <c r="F37" s="28">
        <f t="shared" si="3"/>
        <v>7.34</v>
      </c>
      <c r="G37" s="28">
        <f t="shared" si="3"/>
        <v>6.84</v>
      </c>
      <c r="H37" s="28">
        <f t="shared" si="3"/>
        <v>5.7299999999999995</v>
      </c>
      <c r="I37" s="28">
        <f>SUM(I31:I36)</f>
        <v>7.759999999999999</v>
      </c>
    </row>
    <row r="38" spans="1:9" ht="15.75">
      <c r="A38" s="24"/>
      <c r="B38" s="28"/>
      <c r="C38" s="28"/>
      <c r="D38" s="28"/>
      <c r="E38" s="28"/>
      <c r="F38" s="28"/>
      <c r="G38" s="28"/>
      <c r="H38" s="28"/>
      <c r="I38" s="28"/>
    </row>
    <row r="39" spans="1:9" ht="15.75">
      <c r="A39" s="24" t="s">
        <v>15</v>
      </c>
      <c r="B39" s="28">
        <f aca="true" t="shared" si="4" ref="B39:H39">B28+B37</f>
        <v>33.94</v>
      </c>
      <c r="C39" s="28">
        <f t="shared" si="4"/>
        <v>27.379999999999995</v>
      </c>
      <c r="D39" s="28">
        <f t="shared" si="4"/>
        <v>23.65</v>
      </c>
      <c r="E39" s="28">
        <f t="shared" si="4"/>
        <v>21.269999999999996</v>
      </c>
      <c r="F39" s="28">
        <f t="shared" si="4"/>
        <v>19.229999999999997</v>
      </c>
      <c r="G39" s="28">
        <f t="shared" si="4"/>
        <v>18.52</v>
      </c>
      <c r="H39" s="28">
        <f t="shared" si="4"/>
        <v>17.259999999999998</v>
      </c>
      <c r="I39" s="28">
        <f>I28+I37</f>
        <v>20.089999999999996</v>
      </c>
    </row>
    <row r="40" spans="1:9" ht="15.75">
      <c r="A40" s="24"/>
      <c r="B40" s="28"/>
      <c r="C40" s="28"/>
      <c r="D40" s="28"/>
      <c r="E40" s="28"/>
      <c r="F40" s="28"/>
      <c r="G40" s="28"/>
      <c r="H40" s="28"/>
      <c r="I40" s="28"/>
    </row>
    <row r="41" spans="1:9" ht="15.75">
      <c r="A41" s="24" t="s">
        <v>16</v>
      </c>
      <c r="B41" s="28">
        <f aca="true" t="shared" si="5" ref="B41:G41">B11-B39</f>
        <v>-11.249999999999996</v>
      </c>
      <c r="C41" s="28">
        <f t="shared" si="5"/>
        <v>-7.139999999999997</v>
      </c>
      <c r="D41" s="28">
        <f t="shared" si="5"/>
        <v>-4.239999999999998</v>
      </c>
      <c r="E41" s="28">
        <f t="shared" si="5"/>
        <v>-1.5399999999999956</v>
      </c>
      <c r="F41" s="28">
        <f t="shared" si="5"/>
        <v>0.05000000000000071</v>
      </c>
      <c r="G41" s="28">
        <f t="shared" si="5"/>
        <v>-0.019999999999999574</v>
      </c>
      <c r="H41" s="28">
        <f>H11-H39</f>
        <v>0.4400000000000013</v>
      </c>
      <c r="I41" s="28">
        <f>I11-I39</f>
        <v>-1.2799999999999976</v>
      </c>
    </row>
    <row r="42" spans="1:9" ht="15.75">
      <c r="A42" s="24" t="s">
        <v>17</v>
      </c>
      <c r="B42" s="28">
        <f aca="true" t="shared" si="6" ref="B42:G42">B11-B28</f>
        <v>6.890000000000004</v>
      </c>
      <c r="C42" s="28">
        <f t="shared" si="6"/>
        <v>5.590000000000002</v>
      </c>
      <c r="D42" s="28">
        <f t="shared" si="6"/>
        <v>5.65</v>
      </c>
      <c r="E42" s="28">
        <f t="shared" si="6"/>
        <v>6.900000000000002</v>
      </c>
      <c r="F42" s="28">
        <f t="shared" si="6"/>
        <v>7.390000000000001</v>
      </c>
      <c r="G42" s="28">
        <f t="shared" si="6"/>
        <v>6.82</v>
      </c>
      <c r="H42" s="28">
        <f>H11-H28</f>
        <v>6.170000000000002</v>
      </c>
      <c r="I42" s="28">
        <f>I11-I28</f>
        <v>6.480000000000002</v>
      </c>
    </row>
    <row r="43" spans="1:9" ht="5.25" customHeight="1" thickBot="1">
      <c r="A43" s="35"/>
      <c r="B43" s="32" t="s">
        <v>64</v>
      </c>
      <c r="C43" s="32" t="s">
        <v>64</v>
      </c>
      <c r="D43" s="32" t="s">
        <v>64</v>
      </c>
      <c r="E43" s="32" t="s">
        <v>64</v>
      </c>
      <c r="F43" s="32" t="s">
        <v>64</v>
      </c>
      <c r="G43" s="32" t="s">
        <v>64</v>
      </c>
      <c r="H43" s="32"/>
      <c r="I43" s="32" t="s">
        <v>64</v>
      </c>
    </row>
    <row r="44" spans="1:8" ht="15.75">
      <c r="A44" s="24" t="s">
        <v>18</v>
      </c>
      <c r="B44" s="24"/>
      <c r="C44" s="24"/>
      <c r="D44" s="24"/>
      <c r="E44" s="24"/>
      <c r="F44" s="24"/>
      <c r="G44" s="24"/>
      <c r="H44" s="24"/>
    </row>
    <row r="45" spans="1:9" ht="15.75">
      <c r="A45" s="24" t="s">
        <v>19</v>
      </c>
      <c r="B45" s="24">
        <v>34</v>
      </c>
      <c r="C45" s="24">
        <v>67</v>
      </c>
      <c r="D45" s="24">
        <v>136</v>
      </c>
      <c r="E45" s="24">
        <v>303</v>
      </c>
      <c r="F45" s="24">
        <v>686</v>
      </c>
      <c r="G45" s="31">
        <v>1339</v>
      </c>
      <c r="H45" s="31">
        <v>3673</v>
      </c>
      <c r="I45" s="31">
        <v>245</v>
      </c>
    </row>
    <row r="46" spans="1:9" ht="15.75">
      <c r="A46" s="24" t="s">
        <v>20</v>
      </c>
      <c r="B46" s="31">
        <v>15359</v>
      </c>
      <c r="C46" s="31">
        <v>18088</v>
      </c>
      <c r="D46" s="31">
        <v>19441</v>
      </c>
      <c r="E46" s="31">
        <v>21808</v>
      </c>
      <c r="F46" s="31">
        <v>23660</v>
      </c>
      <c r="G46" s="31">
        <v>22747</v>
      </c>
      <c r="H46" s="31">
        <v>22747</v>
      </c>
      <c r="I46" s="31">
        <v>21698</v>
      </c>
    </row>
    <row r="47" spans="1:9" ht="15.75">
      <c r="A47" s="24" t="s">
        <v>21</v>
      </c>
      <c r="B47" s="22">
        <v>0.13</v>
      </c>
      <c r="C47" s="22">
        <v>2.21</v>
      </c>
      <c r="D47" s="22">
        <v>8.23</v>
      </c>
      <c r="E47" s="22">
        <v>36.34</v>
      </c>
      <c r="F47" s="22">
        <v>51.25</v>
      </c>
      <c r="G47" s="22">
        <v>60.47</v>
      </c>
      <c r="H47" s="22">
        <v>60.71</v>
      </c>
      <c r="I47" s="22">
        <v>11.54</v>
      </c>
    </row>
    <row r="48" spans="1:9" ht="15.75">
      <c r="A48" s="24" t="s">
        <v>34</v>
      </c>
      <c r="B48" s="22">
        <v>18.89</v>
      </c>
      <c r="C48" s="22">
        <v>8.96</v>
      </c>
      <c r="D48" s="22">
        <v>5.13</v>
      </c>
      <c r="E48" s="22">
        <v>5.53</v>
      </c>
      <c r="F48" s="22">
        <v>1.78</v>
      </c>
      <c r="G48" s="22">
        <v>0.09</v>
      </c>
      <c r="H48" s="22">
        <v>0.76</v>
      </c>
      <c r="I48" s="22">
        <v>2.88</v>
      </c>
    </row>
    <row r="49" spans="1:9" ht="5.25" customHeight="1" thickBot="1">
      <c r="A49" s="35"/>
      <c r="B49" s="35"/>
      <c r="C49" s="35"/>
      <c r="D49" s="35"/>
      <c r="E49" s="35"/>
      <c r="F49" s="35"/>
      <c r="G49" s="35"/>
      <c r="H49" s="35"/>
      <c r="I49" s="17"/>
    </row>
    <row r="50" spans="1:8" ht="5.25" customHeight="1">
      <c r="A50" s="26"/>
      <c r="B50" s="26"/>
      <c r="C50" s="26"/>
      <c r="D50" s="26"/>
      <c r="E50" s="26"/>
      <c r="F50" s="26"/>
      <c r="G50" s="26"/>
      <c r="H50" s="26"/>
    </row>
    <row r="51" spans="1:8" ht="15.75">
      <c r="A51" s="25" t="s">
        <v>84</v>
      </c>
      <c r="B51" s="26"/>
      <c r="C51" s="26"/>
      <c r="D51" s="26"/>
      <c r="E51" s="26"/>
      <c r="F51" s="26"/>
      <c r="G51" s="26"/>
      <c r="H51" s="26"/>
    </row>
    <row r="52" spans="1:8" ht="15.75">
      <c r="A52" s="24" t="s">
        <v>54</v>
      </c>
      <c r="B52" s="40"/>
      <c r="C52" s="41"/>
      <c r="D52" s="41"/>
      <c r="E52" s="41"/>
      <c r="F52" s="41"/>
      <c r="G52" s="26"/>
      <c r="H52" s="26"/>
    </row>
    <row r="53" spans="1:8" ht="15.75">
      <c r="A53" s="42" t="s">
        <v>22</v>
      </c>
      <c r="B53" s="40"/>
      <c r="C53" s="41"/>
      <c r="D53" s="41"/>
      <c r="E53" s="41"/>
      <c r="F53" s="41"/>
      <c r="G53" s="26"/>
      <c r="H53" s="26"/>
    </row>
    <row r="54" spans="1:8" ht="15.75">
      <c r="A54" s="23" t="s">
        <v>55</v>
      </c>
      <c r="B54" s="40"/>
      <c r="C54" s="6"/>
      <c r="D54" s="6"/>
      <c r="E54" s="6"/>
      <c r="F54" s="6"/>
      <c r="G54" s="41"/>
      <c r="H54" s="41"/>
    </row>
    <row r="55" spans="1:8" ht="15.75">
      <c r="A55" s="23" t="s">
        <v>62</v>
      </c>
      <c r="B55" s="41"/>
      <c r="C55" s="6"/>
      <c r="D55" s="6"/>
      <c r="E55" s="6"/>
      <c r="F55" s="6"/>
      <c r="G55" s="6"/>
      <c r="H55" s="6"/>
    </row>
    <row r="56" ht="15.75">
      <c r="A56" s="24" t="s">
        <v>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State, 2016</dc:title>
  <dc:subject>agricultural economics</dc:subject>
  <dc:creator>William McBride</dc:creator>
  <cp:keywords>milk, production costs, returns</cp:keywords>
  <dc:description/>
  <cp:lastModifiedBy>Windows User</cp:lastModifiedBy>
  <cp:lastPrinted>2011-12-19T21:09:59Z</cp:lastPrinted>
  <dcterms:created xsi:type="dcterms:W3CDTF">2001-08-28T12:43:18Z</dcterms:created>
  <dcterms:modified xsi:type="dcterms:W3CDTF">2018-09-28T19:37:54Z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