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6920" windowHeight="8190" activeTab="0"/>
  </bookViews>
  <sheets>
    <sheet name="Table7" sheetId="1" r:id="rId1"/>
  </sheets>
  <definedNames>
    <definedName name="_xlnm.Print_Area" localSheetId="0">'Table7'!$A$1:$O$13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<sst xmlns="http://schemas.openxmlformats.org/spreadsheetml/2006/main" count="33" uniqueCount="33">
  <si>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</si>
  <si>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</si>
  <si>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</si>
  <si>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</si>
  <si>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</si>
  <si>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</si>
  <si>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</si>
  <si>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</si>
  <si>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</si>
  <si>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</si>
  <si>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</si>
  <si>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</si>
  <si>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>Seed &amp;</t>
  </si>
  <si>
    <t xml:space="preserve">food </t>
  </si>
  <si>
    <t>residual</t>
  </si>
  <si>
    <t xml:space="preserve">      Million pounds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</si>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</sst>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3" width="8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21</v>
      </c>
      <c r="C2" s="18"/>
      <c r="D2" s="7" t="s">
        <v>22</v>
      </c>
      <c r="E2" s="18" t="s">
        <v>30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27</v>
      </c>
      <c r="B3" s="7" t="s">
        <v>23</v>
      </c>
      <c r="C3" s="7" t="s">
        <v>24</v>
      </c>
      <c r="D3" s="2"/>
      <c r="E3" s="7" t="s">
        <v>1</v>
      </c>
      <c r="F3" s="7"/>
      <c r="G3" s="7"/>
      <c r="H3" s="7"/>
      <c r="J3" s="7" t="s">
        <v>10</v>
      </c>
      <c r="K3" s="7"/>
      <c r="L3" s="7" t="s">
        <v>12</v>
      </c>
      <c r="M3" s="7"/>
      <c r="N3" s="7"/>
      <c r="O3" s="7" t="s">
        <v>2</v>
      </c>
    </row>
    <row r="4" spans="1:15" ht="15.75">
      <c r="A4" s="13" t="s">
        <v>28</v>
      </c>
      <c r="B4" s="3"/>
      <c r="C4" s="3"/>
      <c r="D4" s="3"/>
      <c r="E4" s="8" t="s">
        <v>3</v>
      </c>
      <c r="F4" s="8" t="s">
        <v>4</v>
      </c>
      <c r="G4" s="8" t="s">
        <v>5</v>
      </c>
      <c r="H4" s="8" t="s">
        <v>8</v>
      </c>
      <c r="I4" s="8"/>
      <c r="J4" s="8" t="s">
        <v>13</v>
      </c>
      <c r="K4" s="8" t="s">
        <v>6</v>
      </c>
      <c r="L4" s="8" t="s">
        <v>14</v>
      </c>
      <c r="M4" s="8" t="s">
        <v>7</v>
      </c>
      <c r="N4" s="8" t="s">
        <v>31</v>
      </c>
      <c r="O4" s="8" t="s">
        <v>32</v>
      </c>
    </row>
    <row r="5" spans="1:15" ht="15.75">
      <c r="A5" s="2"/>
      <c r="B5" s="19" t="s">
        <v>29</v>
      </c>
      <c r="C5" s="20"/>
      <c r="D5" s="10" t="s">
        <v>25</v>
      </c>
      <c r="E5" s="20" t="s">
        <v>15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4"/>
      <c r="C6" s="14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.75">
      <c r="A7" s="6" t="s">
        <v>17</v>
      </c>
      <c r="B7" s="11">
        <v>1288</v>
      </c>
      <c r="C7" s="11">
        <v>1255</v>
      </c>
      <c r="D7" s="11">
        <f>F7*1000/C7</f>
        <v>3312.223107569721</v>
      </c>
      <c r="E7" s="11">
        <v>1828.748</v>
      </c>
      <c r="F7" s="11">
        <v>4156.84</v>
      </c>
      <c r="G7" s="15">
        <v>64.5919124166918</v>
      </c>
      <c r="H7" s="11">
        <f>+E7+G7+F7</f>
        <v>6050.179912416692</v>
      </c>
      <c r="I7" s="11"/>
      <c r="J7" s="11">
        <v>2839.7</v>
      </c>
      <c r="K7" s="11">
        <v>586.553</v>
      </c>
      <c r="L7" s="11">
        <f>+N7-J7-K7-M7</f>
        <v>502.4034567803826</v>
      </c>
      <c r="M7" s="11">
        <v>605.5844556363093</v>
      </c>
      <c r="N7" s="11">
        <f>+H7-O7</f>
        <v>4534.240912416692</v>
      </c>
      <c r="O7" s="11">
        <v>1515.939</v>
      </c>
    </row>
    <row r="8" spans="1:15" ht="18.75">
      <c r="A8" s="6" t="s">
        <v>18</v>
      </c>
      <c r="B8" s="11">
        <v>1140.6</v>
      </c>
      <c r="C8" s="11">
        <v>1097.6</v>
      </c>
      <c r="D8" s="11">
        <f>F8*1000/C8</f>
        <v>3333.263483965015</v>
      </c>
      <c r="E8" s="11">
        <f>O7</f>
        <v>1515.939</v>
      </c>
      <c r="F8" s="11">
        <v>3658.59</v>
      </c>
      <c r="G8" s="16">
        <v>254</v>
      </c>
      <c r="H8" s="11">
        <f>+E8+G8+F8</f>
        <v>5428.529</v>
      </c>
      <c r="I8" s="11"/>
      <c r="J8" s="11">
        <v>2805</v>
      </c>
      <c r="K8" s="11">
        <v>603.601</v>
      </c>
      <c r="L8" s="11">
        <f>+N8-J8-K8-M8</f>
        <v>471.5970000000003</v>
      </c>
      <c r="M8" s="11">
        <v>545</v>
      </c>
      <c r="N8" s="11">
        <f>+H8-O8</f>
        <v>4425.198</v>
      </c>
      <c r="O8" s="11">
        <v>1003.331</v>
      </c>
    </row>
    <row r="9" spans="1:15" ht="18.75">
      <c r="A9" s="1" t="s">
        <v>19</v>
      </c>
      <c r="B9" s="12">
        <v>1636</v>
      </c>
      <c r="C9" s="12">
        <v>1594</v>
      </c>
      <c r="D9" s="12">
        <f>F9*1000/C9</f>
        <v>4058.124215809285</v>
      </c>
      <c r="E9" s="12">
        <f>O8</f>
        <v>1003.331</v>
      </c>
      <c r="F9" s="12">
        <v>6468.65</v>
      </c>
      <c r="G9" s="17">
        <v>70</v>
      </c>
      <c r="H9" s="12">
        <f>+E9+G9+F9</f>
        <v>7541.981</v>
      </c>
      <c r="I9" s="12"/>
      <c r="J9" s="12">
        <v>3004</v>
      </c>
      <c r="K9" s="12">
        <v>663</v>
      </c>
      <c r="L9" s="12">
        <f>+N9-J9-K9-M9</f>
        <v>587.9809999999998</v>
      </c>
      <c r="M9" s="12">
        <v>800</v>
      </c>
      <c r="N9" s="12">
        <f>+H9-O9</f>
        <v>5054.981</v>
      </c>
      <c r="O9" s="12">
        <v>2487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26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16</v>
      </c>
      <c r="B13" s="9">
        <f ca="1">NOW()</f>
        <v>41260.58889409722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 US supply and disappearance</dc:title>
  <dc:subject>Agricultural Economics</dc:subject>
  <dc:creator>Mark Ash</dc:creator>
  <cp:keywords>Biodiesel, lard, tallow, palm oil, soybean oil, soybean meal, oil crops, soybeans, canola, flexseed, rapeseed, sunflower seed, cotton seed, peanuts</cp:keywords>
  <dc:description/>
  <cp:lastModifiedBy>Lenovo User</cp:lastModifiedBy>
  <cp:lastPrinted>2012-10-18T19:29:47Z</cp:lastPrinted>
  <dcterms:created xsi:type="dcterms:W3CDTF">2007-04-12T13:47:44Z</dcterms:created>
  <dcterms:modified xsi:type="dcterms:W3CDTF">2012-12-17T19:08:44Z</dcterms:modified>
  <cp:category/>
  <cp:version/>
  <cp:contentType/>
  <cp:contentStatus/>
</cp:coreProperties>
</file>