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6600" activeTab="0"/>
  </bookViews>
  <sheets>
    <sheet name="US 1975-88" sheetId="1" r:id="rId1"/>
    <sheet name="US 1989-97" sheetId="2" r:id="rId2"/>
  </sheets>
  <definedNames>
    <definedName name="_Regression_Int" localSheetId="0" hidden="1">1</definedName>
    <definedName name="_Regression_Int" localSheetId="1" hidden="1">1</definedName>
    <definedName name="_xlnm.Print_Area" localSheetId="0">'US 1975-88'!$A$1:$O$66</definedName>
    <definedName name="_xlnm.Print_Area" localSheetId="1">'US 1989-97'!$A$1:$J$63</definedName>
    <definedName name="Print_Area_MI" localSheetId="0">'US 1975-88'!$A$1:$O$66</definedName>
    <definedName name="Print_Area_MI">'US 1989-97'!$A$1:$G$66</definedName>
  </definedNames>
  <calcPr fullCalcOnLoad="1"/>
</workbook>
</file>

<file path=xl/sharedStrings.xml><?xml version="1.0" encoding="utf-8"?>
<sst xmlns="http://schemas.openxmlformats.org/spreadsheetml/2006/main" count="112" uniqueCount="45">
  <si>
    <t>U.S. wheat production cash costs and returns, 1989-97</t>
  </si>
  <si>
    <t xml:space="preserve">                   Item</t>
  </si>
  <si>
    <t xml:space="preserve"> </t>
  </si>
  <si>
    <t>Dollars per planted acre</t>
  </si>
  <si>
    <t>Gross value of production</t>
  </si>
  <si>
    <t xml:space="preserve"> (excluding direct Government payments):</t>
  </si>
  <si>
    <t xml:space="preserve">  Wheat</t>
  </si>
  <si>
    <t xml:space="preserve">  Wheat straw</t>
  </si>
  <si>
    <t xml:space="preserve">    Total, gross value of production</t>
  </si>
  <si>
    <t>Cash expenses:</t>
  </si>
  <si>
    <t xml:space="preserve">  Seed</t>
  </si>
  <si>
    <t xml:space="preserve">  Fertilizer, lime, and gypsum</t>
  </si>
  <si>
    <t xml:space="preserve">  Chemicals</t>
  </si>
  <si>
    <t xml:space="preserve">  Custom operations  </t>
  </si>
  <si>
    <t xml:space="preserve">  Fuel, lube, and electricity</t>
  </si>
  <si>
    <t xml:space="preserve">  Repairs</t>
  </si>
  <si>
    <t xml:space="preserve">  Hired labor</t>
  </si>
  <si>
    <t xml:space="preserve">  Other variable cash expenses  1/</t>
  </si>
  <si>
    <t xml:space="preserve">    Total, variable cash expenses</t>
  </si>
  <si>
    <t xml:space="preserve">  General farm overhead</t>
  </si>
  <si>
    <t xml:space="preserve">  Taxes and insurance</t>
  </si>
  <si>
    <t xml:space="preserve">  Interest </t>
  </si>
  <si>
    <t xml:space="preserve">    Total, fixed cash expenses</t>
  </si>
  <si>
    <t xml:space="preserve">      Total, cash expenses</t>
  </si>
  <si>
    <t>Gross value of production less cash expenses</t>
  </si>
  <si>
    <t>Harvest-period price (dollars/bu.)</t>
  </si>
  <si>
    <t>Yield (bu./planted acre)</t>
  </si>
  <si>
    <t>U.S. wheat production economic costs and returns, 1989-97</t>
  </si>
  <si>
    <t>Economic (full ownership) costs:</t>
  </si>
  <si>
    <t xml:space="preserve">  Variable cash expenses</t>
  </si>
  <si>
    <t xml:space="preserve">  Capital replacement</t>
  </si>
  <si>
    <t xml:space="preserve">  Operating capital</t>
  </si>
  <si>
    <t xml:space="preserve">  Other nonland capital</t>
  </si>
  <si>
    <t xml:space="preserve">  Land</t>
  </si>
  <si>
    <t xml:space="preserve">  Unpaid labor</t>
  </si>
  <si>
    <t xml:space="preserve">    Total, economic costs</t>
  </si>
  <si>
    <t>Residual returns to management and risk</t>
  </si>
  <si>
    <t>1/  Cost of purchased irrigation water.     Note:  Survey base changed in 1989 and 1994.</t>
  </si>
  <si>
    <t>U.S. wheat production cash costs and returns, 1975-88</t>
  </si>
  <si>
    <t xml:space="preserve">  Dollars per planted acre</t>
  </si>
  <si>
    <t xml:space="preserve">  Wheat straw  </t>
  </si>
  <si>
    <t xml:space="preserve">  Interest</t>
  </si>
  <si>
    <t>U.S. wheat production economic costs and returns, 1975-88</t>
  </si>
  <si>
    <t xml:space="preserve">    Total, economic (full ownership) costs</t>
  </si>
  <si>
    <t>1 /   Cost of purchased irrigation water and baling.   Note:  Survey base changed in 1982 and 1986.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</si>
</sst>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00"/>
  </numFmts>
  <fonts count="2">
    <font>
      <sz val="12"/>
      <name val="Helv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fill"/>
      <protection/>
    </xf>
    <xf numFmtId="164" fontId="1" fillId="0" borderId="1" xfId="0" applyNumberFormat="1" applyFont="1" applyBorder="1" applyAlignment="1" applyProtection="1">
      <alignment horizontal="fill"/>
      <protection/>
    </xf>
    <xf numFmtId="0" fontId="1" fillId="0" borderId="0" xfId="0" applyFont="1" applyAlignment="1" applyProtection="1" quotePrefix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1" xfId="0" applyFont="1" applyBorder="1" applyAlignment="1" applyProtection="1">
      <alignment horizontal="fill"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>
      <alignment/>
    </xf>
    <xf numFmtId="2" fontId="1" fillId="0" borderId="1" xfId="0" applyNumberFormat="1" applyFont="1" applyBorder="1" applyAlignment="1" applyProtection="1">
      <alignment horizontal="fill"/>
      <protection/>
    </xf>
    <xf numFmtId="164" fontId="1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6"/>
  <sheetViews>
    <sheetView showGridLines="0" tabSelected="1" workbookViewId="0" topLeftCell="A1">
      <selection activeCell="A1" sqref="A1"/>
    </sheetView>
  </sheetViews>
  <sheetFormatPr defaultColWidth="9.77734375" defaultRowHeight="15.75"/>
  <cols>
    <col min="1" max="1" width="32.5546875" style="0" customWidth="1"/>
    <col min="2" max="15" width="8.77734375" style="0" customWidth="1"/>
  </cols>
  <sheetData>
    <row r="1" spans="1:15" ht="15.75">
      <c r="A1" s="11" t="s">
        <v>38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7" ht="4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4" t="s">
        <v>2</v>
      </c>
      <c r="Q2" s="14" t="s">
        <v>2</v>
      </c>
    </row>
    <row r="3" spans="1:15" ht="15.75">
      <c r="A3" s="11" t="s">
        <v>1</v>
      </c>
      <c r="B3" s="15">
        <v>1975</v>
      </c>
      <c r="C3" s="15">
        <v>1976</v>
      </c>
      <c r="D3" s="15">
        <v>1977</v>
      </c>
      <c r="E3" s="15">
        <v>1978</v>
      </c>
      <c r="F3" s="15">
        <v>1979</v>
      </c>
      <c r="G3" s="15">
        <v>1980</v>
      </c>
      <c r="H3" s="15">
        <v>1981</v>
      </c>
      <c r="I3" s="15">
        <v>1982</v>
      </c>
      <c r="J3" s="15">
        <v>1983</v>
      </c>
      <c r="K3" s="15">
        <v>1984</v>
      </c>
      <c r="L3" s="15">
        <v>1985</v>
      </c>
      <c r="M3" s="15">
        <v>1986</v>
      </c>
      <c r="N3" s="15">
        <v>1987</v>
      </c>
      <c r="O3" s="15">
        <v>1988</v>
      </c>
    </row>
    <row r="4" spans="1:15" ht="3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15.75">
      <c r="A5" s="12"/>
      <c r="B5" s="12"/>
      <c r="C5" s="12"/>
      <c r="D5" s="12"/>
      <c r="E5" s="12"/>
      <c r="F5" s="12"/>
      <c r="G5" s="12"/>
      <c r="H5" s="11" t="s">
        <v>39</v>
      </c>
      <c r="I5" s="12"/>
      <c r="J5" s="12"/>
      <c r="K5" s="12"/>
      <c r="L5" s="12"/>
      <c r="M5" s="12"/>
      <c r="N5" s="12"/>
      <c r="O5" s="12"/>
    </row>
    <row r="6" spans="1:15" ht="15.75">
      <c r="A6" s="11" t="s">
        <v>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5.75">
      <c r="A7" s="11" t="s">
        <v>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ht="15.75">
      <c r="A8" s="11" t="s">
        <v>6</v>
      </c>
      <c r="B8" s="16">
        <v>100.49</v>
      </c>
      <c r="C8" s="16">
        <v>73.27</v>
      </c>
      <c r="D8" s="16">
        <v>63.92</v>
      </c>
      <c r="E8" s="16">
        <v>87.95</v>
      </c>
      <c r="F8" s="16">
        <v>121.3</v>
      </c>
      <c r="G8" s="16">
        <v>112.41</v>
      </c>
      <c r="H8" s="16">
        <v>114.35</v>
      </c>
      <c r="I8" s="16">
        <v>110.32</v>
      </c>
      <c r="J8" s="16">
        <v>128.52</v>
      </c>
      <c r="K8" s="16">
        <v>113.97</v>
      </c>
      <c r="L8" s="16">
        <v>93.52</v>
      </c>
      <c r="M8" s="16">
        <v>66.06</v>
      </c>
      <c r="N8" s="16">
        <v>76.21</v>
      </c>
      <c r="O8" s="16">
        <v>95.89</v>
      </c>
    </row>
    <row r="9" spans="1:15" ht="15.75">
      <c r="A9" s="11" t="s">
        <v>40</v>
      </c>
      <c r="B9" s="16">
        <v>3.9</v>
      </c>
      <c r="C9" s="16">
        <v>4.18</v>
      </c>
      <c r="D9" s="16">
        <v>3.96</v>
      </c>
      <c r="E9" s="16">
        <v>3.89</v>
      </c>
      <c r="F9" s="16">
        <v>3.56</v>
      </c>
      <c r="G9" s="16">
        <v>4.07</v>
      </c>
      <c r="H9" s="16">
        <v>4.61</v>
      </c>
      <c r="I9" s="16">
        <v>4.37</v>
      </c>
      <c r="J9" s="16">
        <v>4.45</v>
      </c>
      <c r="K9" s="16">
        <v>4.48</v>
      </c>
      <c r="L9" s="16">
        <v>2.48</v>
      </c>
      <c r="M9" s="16">
        <v>2.06</v>
      </c>
      <c r="N9" s="16">
        <v>2.18</v>
      </c>
      <c r="O9" s="16">
        <v>3.78</v>
      </c>
    </row>
    <row r="10" spans="1:15" ht="15.75">
      <c r="A10" s="11" t="s">
        <v>8</v>
      </c>
      <c r="B10" s="16">
        <v>104.39</v>
      </c>
      <c r="C10" s="16">
        <v>77.46</v>
      </c>
      <c r="D10" s="16">
        <v>67.88</v>
      </c>
      <c r="E10" s="16">
        <v>91.84</v>
      </c>
      <c r="F10" s="16">
        <v>124.86</v>
      </c>
      <c r="G10" s="16">
        <v>116.48</v>
      </c>
      <c r="H10" s="16">
        <v>118.96</v>
      </c>
      <c r="I10" s="16">
        <v>114.69</v>
      </c>
      <c r="J10" s="16">
        <v>132.97</v>
      </c>
      <c r="K10" s="16">
        <v>118.45</v>
      </c>
      <c r="L10" s="16">
        <v>96</v>
      </c>
      <c r="M10" s="16">
        <v>68.12</v>
      </c>
      <c r="N10" s="16">
        <f>N8+N9</f>
        <v>78.39</v>
      </c>
      <c r="O10" s="16">
        <f>O8+O9</f>
        <v>99.67</v>
      </c>
    </row>
    <row r="11" spans="1:15" ht="15.75">
      <c r="A11" s="12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ht="15.75">
      <c r="A12" s="11" t="s">
        <v>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ht="15.75">
      <c r="A13" s="11" t="s">
        <v>10</v>
      </c>
      <c r="B13" s="16">
        <v>6.44</v>
      </c>
      <c r="C13" s="16">
        <v>5.83</v>
      </c>
      <c r="D13" s="16">
        <v>3.93</v>
      </c>
      <c r="E13" s="16">
        <v>4</v>
      </c>
      <c r="F13" s="16">
        <v>5.01</v>
      </c>
      <c r="G13" s="16">
        <v>6.51</v>
      </c>
      <c r="H13" s="16">
        <v>7.19</v>
      </c>
      <c r="I13" s="16">
        <v>6.65</v>
      </c>
      <c r="J13" s="16">
        <v>6.37</v>
      </c>
      <c r="K13" s="16">
        <v>6.48</v>
      </c>
      <c r="L13" s="16">
        <v>7.59</v>
      </c>
      <c r="M13" s="16">
        <v>7.29</v>
      </c>
      <c r="N13" s="16">
        <v>6.62</v>
      </c>
      <c r="O13" s="16">
        <v>6.69</v>
      </c>
    </row>
    <row r="14" spans="1:15" ht="15.75">
      <c r="A14" s="11" t="s">
        <v>11</v>
      </c>
      <c r="B14" s="16">
        <v>11.44</v>
      </c>
      <c r="C14" s="16">
        <v>10.37</v>
      </c>
      <c r="D14" s="16">
        <v>9.41</v>
      </c>
      <c r="E14" s="16">
        <v>8.14</v>
      </c>
      <c r="F14" s="16">
        <v>10.06</v>
      </c>
      <c r="G14" s="16">
        <v>13.86</v>
      </c>
      <c r="H14" s="16">
        <v>17.61</v>
      </c>
      <c r="I14" s="16">
        <v>17.56</v>
      </c>
      <c r="J14" s="16">
        <v>18.36</v>
      </c>
      <c r="K14" s="16">
        <v>18.37</v>
      </c>
      <c r="L14" s="16">
        <v>15.91</v>
      </c>
      <c r="M14" s="16">
        <v>14.53</v>
      </c>
      <c r="N14" s="16">
        <v>13.07</v>
      </c>
      <c r="O14" s="16">
        <v>15.34</v>
      </c>
    </row>
    <row r="15" spans="1:15" ht="15.75">
      <c r="A15" s="11" t="s">
        <v>12</v>
      </c>
      <c r="B15" s="16">
        <v>1.19</v>
      </c>
      <c r="C15" s="16">
        <v>1.3</v>
      </c>
      <c r="D15" s="16">
        <v>1.14</v>
      </c>
      <c r="E15" s="16">
        <v>2.12</v>
      </c>
      <c r="F15" s="16">
        <v>2.08</v>
      </c>
      <c r="G15" s="16">
        <v>2.23</v>
      </c>
      <c r="H15" s="16">
        <v>2.41</v>
      </c>
      <c r="I15" s="16">
        <v>3.16</v>
      </c>
      <c r="J15" s="16">
        <v>3.27</v>
      </c>
      <c r="K15" s="16">
        <v>3.19</v>
      </c>
      <c r="L15" s="16">
        <v>4.26</v>
      </c>
      <c r="M15" s="16">
        <v>4.06</v>
      </c>
      <c r="N15" s="16">
        <v>3.82</v>
      </c>
      <c r="O15" s="16">
        <v>3.82</v>
      </c>
    </row>
    <row r="16" spans="1:15" ht="15.75">
      <c r="A16" s="11" t="s">
        <v>13</v>
      </c>
      <c r="B16" s="16">
        <v>1.8</v>
      </c>
      <c r="C16" s="16">
        <v>1.84</v>
      </c>
      <c r="D16" s="16">
        <v>2.04</v>
      </c>
      <c r="E16" s="16">
        <v>2.35</v>
      </c>
      <c r="F16" s="16">
        <v>2.68</v>
      </c>
      <c r="G16" s="16">
        <v>2.94</v>
      </c>
      <c r="H16" s="16">
        <v>4.54</v>
      </c>
      <c r="I16" s="16">
        <v>5.86</v>
      </c>
      <c r="J16" s="16">
        <v>6.02</v>
      </c>
      <c r="K16" s="16">
        <v>6.04</v>
      </c>
      <c r="L16" s="16">
        <v>4.17</v>
      </c>
      <c r="M16" s="16">
        <v>4.12</v>
      </c>
      <c r="N16" s="16">
        <v>4.12</v>
      </c>
      <c r="O16" s="16">
        <v>3.89</v>
      </c>
    </row>
    <row r="17" spans="1:15" ht="15.75">
      <c r="A17" s="11" t="s">
        <v>14</v>
      </c>
      <c r="B17" s="16">
        <v>4.02</v>
      </c>
      <c r="C17" s="16">
        <v>4.04</v>
      </c>
      <c r="D17" s="16">
        <v>4.45</v>
      </c>
      <c r="E17" s="16">
        <v>5.06</v>
      </c>
      <c r="F17" s="16">
        <v>7.64</v>
      </c>
      <c r="G17" s="16">
        <v>10.62</v>
      </c>
      <c r="H17" s="16">
        <v>12.33</v>
      </c>
      <c r="I17" s="16">
        <v>11.77</v>
      </c>
      <c r="J17" s="16">
        <v>11.06</v>
      </c>
      <c r="K17" s="16">
        <v>9.54</v>
      </c>
      <c r="L17" s="16">
        <v>9.93</v>
      </c>
      <c r="M17" s="16">
        <v>6.74</v>
      </c>
      <c r="N17" s="16">
        <v>7.56</v>
      </c>
      <c r="O17" s="16">
        <v>7.37</v>
      </c>
    </row>
    <row r="18" spans="1:15" ht="15.75">
      <c r="A18" s="11" t="s">
        <v>15</v>
      </c>
      <c r="B18" s="16">
        <v>5.36</v>
      </c>
      <c r="C18" s="16">
        <v>4.97</v>
      </c>
      <c r="D18" s="16">
        <v>5.1</v>
      </c>
      <c r="E18" s="16">
        <v>5.72</v>
      </c>
      <c r="F18" s="16">
        <v>6.47</v>
      </c>
      <c r="G18" s="16">
        <v>7.23</v>
      </c>
      <c r="H18" s="16">
        <v>7.8</v>
      </c>
      <c r="I18" s="16">
        <v>7.18</v>
      </c>
      <c r="J18" s="16">
        <v>7.77</v>
      </c>
      <c r="K18" s="16">
        <v>7.49</v>
      </c>
      <c r="L18" s="16">
        <v>6.56</v>
      </c>
      <c r="M18" s="16">
        <v>6.17</v>
      </c>
      <c r="N18" s="16">
        <v>6.32</v>
      </c>
      <c r="O18" s="16">
        <v>6.41</v>
      </c>
    </row>
    <row r="19" spans="1:15" ht="15.75">
      <c r="A19" s="11" t="s">
        <v>16</v>
      </c>
      <c r="B19" s="16">
        <v>2.1</v>
      </c>
      <c r="C19" s="16">
        <v>2.23</v>
      </c>
      <c r="D19" s="16">
        <v>2.49</v>
      </c>
      <c r="E19" s="16">
        <v>2.5</v>
      </c>
      <c r="F19" s="16">
        <v>2.68</v>
      </c>
      <c r="G19" s="16">
        <v>2.88</v>
      </c>
      <c r="H19" s="16">
        <v>3</v>
      </c>
      <c r="I19" s="16">
        <v>3.02</v>
      </c>
      <c r="J19" s="16">
        <v>3.21</v>
      </c>
      <c r="K19" s="16">
        <v>3.15</v>
      </c>
      <c r="L19" s="16">
        <v>2.43</v>
      </c>
      <c r="M19" s="16">
        <v>2.54</v>
      </c>
      <c r="N19" s="16">
        <v>2.53</v>
      </c>
      <c r="O19" s="16">
        <v>2.59</v>
      </c>
    </row>
    <row r="20" spans="1:15" ht="15.75">
      <c r="A20" s="11" t="s">
        <v>17</v>
      </c>
      <c r="B20" s="16">
        <v>0.26</v>
      </c>
      <c r="C20" s="16">
        <v>0.26</v>
      </c>
      <c r="D20" s="16">
        <v>0.28</v>
      </c>
      <c r="E20" s="16">
        <v>0.3</v>
      </c>
      <c r="F20" s="16">
        <v>0.39</v>
      </c>
      <c r="G20" s="16">
        <v>0.49</v>
      </c>
      <c r="H20" s="16">
        <v>0.41</v>
      </c>
      <c r="I20" s="16">
        <v>0.82</v>
      </c>
      <c r="J20" s="16">
        <v>0.71</v>
      </c>
      <c r="K20" s="16">
        <v>0.75</v>
      </c>
      <c r="L20" s="16">
        <v>0.25</v>
      </c>
      <c r="M20" s="16">
        <v>0.22</v>
      </c>
      <c r="N20" s="16">
        <v>0.2</v>
      </c>
      <c r="O20" s="16">
        <v>0.2</v>
      </c>
    </row>
    <row r="21" spans="1:15" ht="15.75">
      <c r="A21" s="11" t="s">
        <v>18</v>
      </c>
      <c r="B21" s="16">
        <f aca="true" t="shared" si="0" ref="B21:O21">SUM(B13:B20)</f>
        <v>32.61</v>
      </c>
      <c r="C21" s="16">
        <f t="shared" si="0"/>
        <v>30.84</v>
      </c>
      <c r="D21" s="16">
        <f t="shared" si="0"/>
        <v>28.840000000000003</v>
      </c>
      <c r="E21" s="16">
        <f t="shared" si="0"/>
        <v>30.19</v>
      </c>
      <c r="F21" s="16">
        <f t="shared" si="0"/>
        <v>37.01</v>
      </c>
      <c r="G21" s="16">
        <f t="shared" si="0"/>
        <v>46.760000000000005</v>
      </c>
      <c r="H21" s="16">
        <f t="shared" si="0"/>
        <v>55.28999999999999</v>
      </c>
      <c r="I21" s="16">
        <f t="shared" si="0"/>
        <v>56.02</v>
      </c>
      <c r="J21" s="16">
        <f t="shared" si="0"/>
        <v>56.769999999999996</v>
      </c>
      <c r="K21" s="16">
        <f t="shared" si="0"/>
        <v>55.010000000000005</v>
      </c>
      <c r="L21" s="16">
        <f t="shared" si="0"/>
        <v>51.1</v>
      </c>
      <c r="M21" s="16">
        <f t="shared" si="0"/>
        <v>45.67</v>
      </c>
      <c r="N21" s="16">
        <f t="shared" si="0"/>
        <v>44.24000000000001</v>
      </c>
      <c r="O21" s="16">
        <f t="shared" si="0"/>
        <v>46.31</v>
      </c>
    </row>
    <row r="22" spans="1:15" ht="15.75">
      <c r="A22" s="12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ht="15.75">
      <c r="A23" s="11" t="s">
        <v>19</v>
      </c>
      <c r="B23" s="16">
        <v>4.06</v>
      </c>
      <c r="C23" s="16">
        <v>4.53</v>
      </c>
      <c r="D23" s="16">
        <v>4.83</v>
      </c>
      <c r="E23" s="16">
        <v>5.6</v>
      </c>
      <c r="F23" s="16">
        <v>6.62</v>
      </c>
      <c r="G23" s="16">
        <v>7.08</v>
      </c>
      <c r="H23" s="16">
        <v>7.39</v>
      </c>
      <c r="I23" s="16">
        <v>7.11</v>
      </c>
      <c r="J23" s="16">
        <v>8.05</v>
      </c>
      <c r="K23" s="16">
        <v>8.62</v>
      </c>
      <c r="L23" s="16">
        <v>5.1</v>
      </c>
      <c r="M23" s="16">
        <v>4.69</v>
      </c>
      <c r="N23" s="16">
        <v>6.01</v>
      </c>
      <c r="O23" s="16">
        <v>6.89</v>
      </c>
    </row>
    <row r="24" spans="1:15" ht="15.75">
      <c r="A24" s="11" t="s">
        <v>20</v>
      </c>
      <c r="B24" s="16">
        <v>4.21</v>
      </c>
      <c r="C24" s="16">
        <v>4.39</v>
      </c>
      <c r="D24" s="16">
        <v>4.93</v>
      </c>
      <c r="E24" s="16">
        <v>5.34</v>
      </c>
      <c r="F24" s="16">
        <v>5.95</v>
      </c>
      <c r="G24" s="16">
        <v>7.33</v>
      </c>
      <c r="H24" s="16">
        <v>7.39</v>
      </c>
      <c r="I24" s="16">
        <v>6.9</v>
      </c>
      <c r="J24" s="16">
        <v>7.69</v>
      </c>
      <c r="K24" s="16">
        <v>7.86</v>
      </c>
      <c r="L24" s="16">
        <v>7.44</v>
      </c>
      <c r="M24" s="16">
        <v>7.92</v>
      </c>
      <c r="N24" s="16">
        <v>8.11</v>
      </c>
      <c r="O24" s="16">
        <v>8.19</v>
      </c>
    </row>
    <row r="25" spans="1:15" ht="15.75">
      <c r="A25" s="11" t="s">
        <v>41</v>
      </c>
      <c r="B25" s="16">
        <v>12.42</v>
      </c>
      <c r="C25" s="16">
        <v>12.06</v>
      </c>
      <c r="D25" s="16">
        <v>11.86</v>
      </c>
      <c r="E25" s="16">
        <v>12.37</v>
      </c>
      <c r="F25" s="16">
        <v>13.4</v>
      </c>
      <c r="G25" s="16">
        <v>14.58</v>
      </c>
      <c r="H25" s="16">
        <v>19.81</v>
      </c>
      <c r="I25" s="16">
        <v>18.45</v>
      </c>
      <c r="J25" s="16">
        <v>21.86</v>
      </c>
      <c r="K25" s="16">
        <v>22.98</v>
      </c>
      <c r="L25" s="16">
        <v>12.69</v>
      </c>
      <c r="M25" s="16">
        <v>9.08</v>
      </c>
      <c r="N25" s="16">
        <v>10.09</v>
      </c>
      <c r="O25" s="16">
        <v>9.57</v>
      </c>
    </row>
    <row r="26" spans="1:15" ht="15.75">
      <c r="A26" s="11" t="s">
        <v>22</v>
      </c>
      <c r="B26" s="16">
        <v>20.69</v>
      </c>
      <c r="C26" s="16">
        <v>20.98</v>
      </c>
      <c r="D26" s="16">
        <v>21.62</v>
      </c>
      <c r="E26" s="16">
        <v>23.31</v>
      </c>
      <c r="F26" s="16">
        <v>25.97</v>
      </c>
      <c r="G26" s="16">
        <v>28.99</v>
      </c>
      <c r="H26" s="16">
        <v>34.59</v>
      </c>
      <c r="I26" s="16">
        <v>32.46</v>
      </c>
      <c r="J26" s="16">
        <v>37.6</v>
      </c>
      <c r="K26" s="16">
        <v>39.46</v>
      </c>
      <c r="L26" s="16">
        <v>25.23</v>
      </c>
      <c r="M26" s="16">
        <v>21.69</v>
      </c>
      <c r="N26" s="16">
        <f>SUM(N23:N25)</f>
        <v>24.21</v>
      </c>
      <c r="O26" s="16">
        <f>SUM(O23:O25)</f>
        <v>24.65</v>
      </c>
    </row>
    <row r="27" spans="1:15" ht="15.75">
      <c r="A27" s="12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ht="15.75">
      <c r="A28" s="11" t="s">
        <v>23</v>
      </c>
      <c r="B28" s="16">
        <v>53.28</v>
      </c>
      <c r="C28" s="16">
        <v>51.81</v>
      </c>
      <c r="D28" s="16">
        <v>50.45</v>
      </c>
      <c r="E28" s="16">
        <v>53.5</v>
      </c>
      <c r="F28" s="16">
        <v>62.97</v>
      </c>
      <c r="G28" s="16">
        <v>75.75</v>
      </c>
      <c r="H28" s="16">
        <v>89.88</v>
      </c>
      <c r="I28" s="16">
        <v>88.49</v>
      </c>
      <c r="J28" s="16">
        <v>94.37</v>
      </c>
      <c r="K28" s="16">
        <v>94.47</v>
      </c>
      <c r="L28" s="16">
        <v>76.33</v>
      </c>
      <c r="M28" s="16">
        <v>67.36</v>
      </c>
      <c r="N28" s="16">
        <f>N21+N26</f>
        <v>68.45000000000002</v>
      </c>
      <c r="O28" s="16">
        <f>O21+O26</f>
        <v>70.96000000000001</v>
      </c>
    </row>
    <row r="29" spans="1:15" ht="15.75">
      <c r="A29" s="12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 ht="15.75">
      <c r="A30" s="11" t="s">
        <v>24</v>
      </c>
      <c r="B30" s="16">
        <v>51.1</v>
      </c>
      <c r="C30" s="16">
        <v>25.65</v>
      </c>
      <c r="D30" s="16">
        <v>17.43</v>
      </c>
      <c r="E30" s="16">
        <v>38.34</v>
      </c>
      <c r="F30" s="16">
        <v>61.89</v>
      </c>
      <c r="G30" s="16">
        <v>40.73</v>
      </c>
      <c r="H30" s="16">
        <v>29.08</v>
      </c>
      <c r="I30" s="16">
        <v>26.2</v>
      </c>
      <c r="J30" s="16">
        <v>38.6</v>
      </c>
      <c r="K30" s="16">
        <v>23.98</v>
      </c>
      <c r="L30" s="16">
        <v>19.67</v>
      </c>
      <c r="M30" s="16">
        <v>0.760000000000005</v>
      </c>
      <c r="N30" s="16">
        <f>N10-N28</f>
        <v>9.939999999999984</v>
      </c>
      <c r="O30" s="16">
        <f>O10-O28</f>
        <v>28.709999999999994</v>
      </c>
    </row>
    <row r="31" spans="1:15" ht="3.75" customHeight="1">
      <c r="A31" s="13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ht="15.75">
      <c r="A32" s="11" t="s">
        <v>25</v>
      </c>
      <c r="B32" s="16">
        <v>3.53</v>
      </c>
      <c r="C32" s="16">
        <v>2.7</v>
      </c>
      <c r="D32" s="16">
        <v>2.31</v>
      </c>
      <c r="E32" s="16">
        <v>2.94</v>
      </c>
      <c r="F32" s="16">
        <v>3.74</v>
      </c>
      <c r="G32" s="16">
        <v>3.76</v>
      </c>
      <c r="H32" s="16">
        <v>3.63</v>
      </c>
      <c r="I32" s="16">
        <v>3.38</v>
      </c>
      <c r="J32" s="16">
        <v>3.48</v>
      </c>
      <c r="K32" s="16">
        <v>3.37</v>
      </c>
      <c r="L32" s="16">
        <v>2.98</v>
      </c>
      <c r="M32" s="16">
        <v>2.29</v>
      </c>
      <c r="N32" s="16">
        <v>2.39</v>
      </c>
      <c r="O32" s="16">
        <v>3.5</v>
      </c>
    </row>
    <row r="33" spans="1:15" ht="15.75">
      <c r="A33" s="11" t="s">
        <v>26</v>
      </c>
      <c r="B33" s="16">
        <v>28.5</v>
      </c>
      <c r="C33" s="16">
        <v>27.1</v>
      </c>
      <c r="D33" s="16">
        <v>27.7</v>
      </c>
      <c r="E33" s="16">
        <v>29.9</v>
      </c>
      <c r="F33" s="16">
        <v>32.4</v>
      </c>
      <c r="G33" s="16">
        <v>29.87</v>
      </c>
      <c r="H33" s="16">
        <v>31.47</v>
      </c>
      <c r="I33" s="16">
        <v>32.64</v>
      </c>
      <c r="J33" s="16">
        <v>36.89</v>
      </c>
      <c r="K33" s="16">
        <v>33.79</v>
      </c>
      <c r="L33" s="16">
        <v>31.41</v>
      </c>
      <c r="M33" s="16">
        <v>28.79</v>
      </c>
      <c r="N33" s="16">
        <v>31.87</v>
      </c>
      <c r="O33" s="16">
        <v>27.42</v>
      </c>
    </row>
    <row r="34" spans="1:15" ht="5.2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15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 ht="15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15.75">
      <c r="A37" s="11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5" ht="3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15.75">
      <c r="A39" s="11" t="s">
        <v>1</v>
      </c>
      <c r="B39" s="15">
        <v>1975</v>
      </c>
      <c r="C39" s="15">
        <v>1976</v>
      </c>
      <c r="D39" s="15">
        <v>1977</v>
      </c>
      <c r="E39" s="15">
        <v>1978</v>
      </c>
      <c r="F39" s="15">
        <v>1979</v>
      </c>
      <c r="G39" s="15">
        <v>1980</v>
      </c>
      <c r="H39" s="15">
        <v>1981</v>
      </c>
      <c r="I39" s="15">
        <v>1982</v>
      </c>
      <c r="J39" s="15">
        <v>1983</v>
      </c>
      <c r="K39" s="15">
        <v>1984</v>
      </c>
      <c r="L39" s="15">
        <v>1985</v>
      </c>
      <c r="M39" s="15">
        <v>1986</v>
      </c>
      <c r="N39" s="15">
        <v>1987</v>
      </c>
      <c r="O39" s="15">
        <v>1988</v>
      </c>
    </row>
    <row r="40" spans="1:15" ht="6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ht="15.75">
      <c r="A41" s="12"/>
      <c r="B41" s="12"/>
      <c r="C41" s="12"/>
      <c r="D41" s="12"/>
      <c r="E41" s="12"/>
      <c r="F41" s="12"/>
      <c r="G41" s="12"/>
      <c r="H41" s="11" t="s">
        <v>39</v>
      </c>
      <c r="I41" s="12"/>
      <c r="J41" s="12"/>
      <c r="K41" s="12"/>
      <c r="L41" s="12"/>
      <c r="M41" s="12"/>
      <c r="N41" s="12"/>
      <c r="O41" s="12"/>
    </row>
    <row r="42" spans="1:15" ht="15.75">
      <c r="A42" s="11" t="s">
        <v>4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ht="15.75">
      <c r="A43" s="11" t="s">
        <v>5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15.75">
      <c r="A44" s="11" t="s">
        <v>6</v>
      </c>
      <c r="B44" s="16">
        <v>100.49</v>
      </c>
      <c r="C44" s="16">
        <v>73.27</v>
      </c>
      <c r="D44" s="16">
        <v>63.92</v>
      </c>
      <c r="E44" s="16">
        <v>87.95</v>
      </c>
      <c r="F44" s="16">
        <v>121.3</v>
      </c>
      <c r="G44" s="16">
        <v>112.41</v>
      </c>
      <c r="H44" s="16">
        <v>114.35</v>
      </c>
      <c r="I44" s="16">
        <v>110.32</v>
      </c>
      <c r="J44" s="16">
        <v>128.52</v>
      </c>
      <c r="K44" s="16">
        <v>113.97</v>
      </c>
      <c r="L44" s="16">
        <v>93.52</v>
      </c>
      <c r="M44" s="16">
        <v>66.06</v>
      </c>
      <c r="N44" s="16">
        <f aca="true" t="shared" si="1" ref="N44:O46">N8</f>
        <v>76.21</v>
      </c>
      <c r="O44" s="16">
        <f t="shared" si="1"/>
        <v>95.89</v>
      </c>
    </row>
    <row r="45" spans="1:15" ht="15.75">
      <c r="A45" s="11" t="s">
        <v>7</v>
      </c>
      <c r="B45" s="16">
        <v>3.9</v>
      </c>
      <c r="C45" s="16">
        <v>4.18</v>
      </c>
      <c r="D45" s="16">
        <v>3.96</v>
      </c>
      <c r="E45" s="16">
        <v>3.89</v>
      </c>
      <c r="F45" s="16">
        <v>3.56</v>
      </c>
      <c r="G45" s="16">
        <v>4.07</v>
      </c>
      <c r="H45" s="16">
        <v>4.61</v>
      </c>
      <c r="I45" s="16">
        <v>4.37</v>
      </c>
      <c r="J45" s="16">
        <v>4.45</v>
      </c>
      <c r="K45" s="16">
        <v>4.48</v>
      </c>
      <c r="L45" s="16">
        <v>2.48</v>
      </c>
      <c r="M45" s="16">
        <v>2.06</v>
      </c>
      <c r="N45" s="16">
        <f t="shared" si="1"/>
        <v>2.18</v>
      </c>
      <c r="O45" s="16">
        <f t="shared" si="1"/>
        <v>3.78</v>
      </c>
    </row>
    <row r="46" spans="1:15" ht="15.75">
      <c r="A46" s="11" t="s">
        <v>8</v>
      </c>
      <c r="B46" s="16">
        <v>104.39</v>
      </c>
      <c r="C46" s="16">
        <v>77.46</v>
      </c>
      <c r="D46" s="16">
        <v>67.88</v>
      </c>
      <c r="E46" s="16">
        <v>91.84</v>
      </c>
      <c r="F46" s="16">
        <v>124.86</v>
      </c>
      <c r="G46" s="16">
        <v>116.48</v>
      </c>
      <c r="H46" s="16">
        <v>118.96</v>
      </c>
      <c r="I46" s="16">
        <v>114.69</v>
      </c>
      <c r="J46" s="16">
        <v>132.97</v>
      </c>
      <c r="K46" s="16">
        <v>118.45</v>
      </c>
      <c r="L46" s="16">
        <v>96</v>
      </c>
      <c r="M46" s="16">
        <v>68.12</v>
      </c>
      <c r="N46" s="16">
        <f t="shared" si="1"/>
        <v>78.39</v>
      </c>
      <c r="O46" s="16">
        <f t="shared" si="1"/>
        <v>99.67</v>
      </c>
    </row>
    <row r="47" spans="1:15" ht="15.75">
      <c r="A47" s="12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5" ht="15.75">
      <c r="A48" s="11" t="s">
        <v>28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1:15" ht="15.75">
      <c r="A49" s="11" t="s">
        <v>29</v>
      </c>
      <c r="B49" s="16">
        <v>32.59</v>
      </c>
      <c r="C49" s="16">
        <v>30.82</v>
      </c>
      <c r="D49" s="16">
        <v>28.83</v>
      </c>
      <c r="E49" s="16">
        <v>30.19</v>
      </c>
      <c r="F49" s="16">
        <v>37.01</v>
      </c>
      <c r="G49" s="16">
        <v>46.76</v>
      </c>
      <c r="H49" s="16">
        <v>55.29</v>
      </c>
      <c r="I49" s="16">
        <v>56.03</v>
      </c>
      <c r="J49" s="16">
        <v>56.77</v>
      </c>
      <c r="K49" s="16">
        <v>55.01</v>
      </c>
      <c r="L49" s="16">
        <v>51.1</v>
      </c>
      <c r="M49" s="16">
        <v>45.67</v>
      </c>
      <c r="N49" s="16">
        <f>N21</f>
        <v>44.24000000000001</v>
      </c>
      <c r="O49" s="16">
        <f>O21</f>
        <v>46.31</v>
      </c>
    </row>
    <row r="50" spans="1:15" ht="15.75">
      <c r="A50" s="11" t="s">
        <v>19</v>
      </c>
      <c r="B50" s="16">
        <v>4.06</v>
      </c>
      <c r="C50" s="16">
        <v>4.53</v>
      </c>
      <c r="D50" s="16">
        <v>4.83</v>
      </c>
      <c r="E50" s="16">
        <v>5.6</v>
      </c>
      <c r="F50" s="16">
        <v>6.62</v>
      </c>
      <c r="G50" s="16">
        <v>7.08</v>
      </c>
      <c r="H50" s="16">
        <v>7.39</v>
      </c>
      <c r="I50" s="16">
        <v>7.11</v>
      </c>
      <c r="J50" s="16">
        <v>8.05</v>
      </c>
      <c r="K50" s="16">
        <v>8.62</v>
      </c>
      <c r="L50" s="16">
        <v>5.1</v>
      </c>
      <c r="M50" s="16">
        <v>4.69</v>
      </c>
      <c r="N50" s="16">
        <f>N23</f>
        <v>6.01</v>
      </c>
      <c r="O50" s="16">
        <f>O23</f>
        <v>6.89</v>
      </c>
    </row>
    <row r="51" spans="1:15" ht="15.75">
      <c r="A51" s="11" t="s">
        <v>20</v>
      </c>
      <c r="B51" s="16">
        <v>4.21</v>
      </c>
      <c r="C51" s="16">
        <v>4.39</v>
      </c>
      <c r="D51" s="16">
        <v>4.93</v>
      </c>
      <c r="E51" s="16">
        <v>5.34</v>
      </c>
      <c r="F51" s="16">
        <v>5.95</v>
      </c>
      <c r="G51" s="16">
        <v>7.33</v>
      </c>
      <c r="H51" s="16">
        <v>7.39</v>
      </c>
      <c r="I51" s="16">
        <v>6.9</v>
      </c>
      <c r="J51" s="16">
        <v>7.69</v>
      </c>
      <c r="K51" s="16">
        <v>7.86</v>
      </c>
      <c r="L51" s="16">
        <v>7.44</v>
      </c>
      <c r="M51" s="16">
        <v>7.92</v>
      </c>
      <c r="N51" s="16">
        <f>N24</f>
        <v>8.11</v>
      </c>
      <c r="O51" s="16">
        <f>O24</f>
        <v>8.19</v>
      </c>
    </row>
    <row r="52" spans="1:15" ht="15.75">
      <c r="A52" s="11" t="s">
        <v>30</v>
      </c>
      <c r="B52" s="16">
        <v>10.46</v>
      </c>
      <c r="C52" s="16">
        <v>11.73</v>
      </c>
      <c r="D52" s="16">
        <v>12.49</v>
      </c>
      <c r="E52" s="16">
        <v>14.64</v>
      </c>
      <c r="F52" s="16">
        <v>16.87</v>
      </c>
      <c r="G52" s="16">
        <v>18.15</v>
      </c>
      <c r="H52" s="16">
        <v>19.3</v>
      </c>
      <c r="I52" s="16">
        <v>19.41</v>
      </c>
      <c r="J52" s="16">
        <v>21.02</v>
      </c>
      <c r="K52" s="16">
        <v>20.48</v>
      </c>
      <c r="L52" s="16">
        <v>19.63</v>
      </c>
      <c r="M52" s="16">
        <v>19.9</v>
      </c>
      <c r="N52" s="16">
        <v>20.33</v>
      </c>
      <c r="O52" s="16">
        <v>20.67</v>
      </c>
    </row>
    <row r="53" spans="1:15" ht="15.75">
      <c r="A53" s="11" t="s">
        <v>31</v>
      </c>
      <c r="B53" s="16">
        <v>1.21</v>
      </c>
      <c r="C53" s="16">
        <v>1.01</v>
      </c>
      <c r="D53" s="16">
        <v>0.96</v>
      </c>
      <c r="E53" s="16">
        <v>1.22</v>
      </c>
      <c r="F53" s="16">
        <v>1.95</v>
      </c>
      <c r="G53" s="16">
        <v>2.83</v>
      </c>
      <c r="H53" s="16">
        <v>3.91</v>
      </c>
      <c r="I53" s="16">
        <v>3.09</v>
      </c>
      <c r="J53" s="16">
        <v>2.51</v>
      </c>
      <c r="K53" s="16">
        <v>2.72</v>
      </c>
      <c r="L53" s="16">
        <v>2.11</v>
      </c>
      <c r="M53" s="16">
        <v>1.38</v>
      </c>
      <c r="N53" s="16">
        <v>1.46</v>
      </c>
      <c r="O53" s="16">
        <v>1.78</v>
      </c>
    </row>
    <row r="54" spans="1:15" ht="15.75">
      <c r="A54" s="11" t="s">
        <v>32</v>
      </c>
      <c r="B54" s="16">
        <v>2.97</v>
      </c>
      <c r="C54" s="16">
        <v>3.12</v>
      </c>
      <c r="D54" s="16">
        <v>2.97</v>
      </c>
      <c r="E54" s="16">
        <v>3.25</v>
      </c>
      <c r="F54" s="16">
        <v>3.68</v>
      </c>
      <c r="G54" s="16">
        <v>3.64</v>
      </c>
      <c r="H54" s="16">
        <v>3.46</v>
      </c>
      <c r="I54" s="16">
        <v>3.24</v>
      </c>
      <c r="J54" s="16">
        <v>3.19</v>
      </c>
      <c r="K54" s="16">
        <v>3.84</v>
      </c>
      <c r="L54" s="16">
        <v>3.67</v>
      </c>
      <c r="M54" s="16">
        <v>3.66</v>
      </c>
      <c r="N54" s="16">
        <v>3.69</v>
      </c>
      <c r="O54" s="16">
        <v>4.33</v>
      </c>
    </row>
    <row r="55" spans="1:15" ht="15.75">
      <c r="A55" s="11" t="s">
        <v>33</v>
      </c>
      <c r="B55" s="16">
        <v>24.64</v>
      </c>
      <c r="C55" s="16">
        <v>18.39</v>
      </c>
      <c r="D55" s="16">
        <v>16.27</v>
      </c>
      <c r="E55" s="16">
        <v>36.41</v>
      </c>
      <c r="F55" s="16">
        <v>35.3</v>
      </c>
      <c r="G55" s="16">
        <v>30.06</v>
      </c>
      <c r="H55" s="16">
        <v>29.44</v>
      </c>
      <c r="I55" s="16">
        <v>29.75</v>
      </c>
      <c r="J55" s="16">
        <v>34.41</v>
      </c>
      <c r="K55" s="16">
        <v>29.78</v>
      </c>
      <c r="L55" s="16">
        <v>30.81</v>
      </c>
      <c r="M55" s="16">
        <v>23.3</v>
      </c>
      <c r="N55" s="16">
        <v>24.87</v>
      </c>
      <c r="O55" s="16">
        <v>31.38</v>
      </c>
    </row>
    <row r="56" spans="1:15" ht="15.75">
      <c r="A56" s="11" t="s">
        <v>34</v>
      </c>
      <c r="B56" s="16">
        <v>4.66</v>
      </c>
      <c r="C56" s="16">
        <v>4.95</v>
      </c>
      <c r="D56" s="16">
        <v>5.53</v>
      </c>
      <c r="E56" s="16">
        <v>5.56</v>
      </c>
      <c r="F56" s="16">
        <v>5.95</v>
      </c>
      <c r="G56" s="16">
        <v>6.4</v>
      </c>
      <c r="H56" s="16">
        <v>6.67</v>
      </c>
      <c r="I56" s="16">
        <v>6.72</v>
      </c>
      <c r="J56" s="16">
        <v>7.14</v>
      </c>
      <c r="K56" s="16">
        <v>7.01</v>
      </c>
      <c r="L56" s="16">
        <v>5.4</v>
      </c>
      <c r="M56" s="16">
        <v>5.66</v>
      </c>
      <c r="N56" s="16">
        <v>5.63</v>
      </c>
      <c r="O56" s="16">
        <v>5.77</v>
      </c>
    </row>
    <row r="57" spans="1:15" ht="15.75">
      <c r="A57" s="11" t="s">
        <v>43</v>
      </c>
      <c r="B57" s="16">
        <v>84.81</v>
      </c>
      <c r="C57" s="16">
        <v>78.95</v>
      </c>
      <c r="D57" s="16">
        <v>76.82</v>
      </c>
      <c r="E57" s="16">
        <v>102.21</v>
      </c>
      <c r="F57" s="16">
        <v>113.33</v>
      </c>
      <c r="G57" s="16">
        <v>122.25</v>
      </c>
      <c r="H57" s="16">
        <v>132.85</v>
      </c>
      <c r="I57" s="16">
        <v>132.25</v>
      </c>
      <c r="J57" s="16">
        <v>140.78</v>
      </c>
      <c r="K57" s="16">
        <v>135.31</v>
      </c>
      <c r="L57" s="16">
        <v>125.26</v>
      </c>
      <c r="M57" s="16">
        <v>112.18</v>
      </c>
      <c r="N57" s="16">
        <f>SUM(N49:N56)</f>
        <v>114.33999999999999</v>
      </c>
      <c r="O57" s="16">
        <f>SUM(O49:O56)</f>
        <v>125.32</v>
      </c>
    </row>
    <row r="58" spans="1:15" ht="15.75">
      <c r="A58" s="12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1:15" ht="15.75">
      <c r="A59" s="11" t="s">
        <v>36</v>
      </c>
      <c r="B59" s="16">
        <v>19.58</v>
      </c>
      <c r="C59" s="16">
        <v>-1.49</v>
      </c>
      <c r="D59" s="16">
        <v>-8.94</v>
      </c>
      <c r="E59" s="16">
        <v>-10.37</v>
      </c>
      <c r="F59" s="16">
        <v>11.53</v>
      </c>
      <c r="G59" s="16">
        <v>-5.77</v>
      </c>
      <c r="H59" s="16">
        <v>-13.89</v>
      </c>
      <c r="I59" s="16">
        <v>-17.56</v>
      </c>
      <c r="J59" s="16">
        <v>-7.81</v>
      </c>
      <c r="K59" s="16">
        <v>-16.86</v>
      </c>
      <c r="L59" s="16">
        <v>-29.26</v>
      </c>
      <c r="M59" s="16">
        <v>-44.06</v>
      </c>
      <c r="N59" s="16">
        <f>N46-N57</f>
        <v>-35.94999999999999</v>
      </c>
      <c r="O59" s="16">
        <f>O46-O57</f>
        <v>-25.64999999999999</v>
      </c>
    </row>
    <row r="60" spans="1:15" ht="5.25" customHeight="1">
      <c r="A60" s="13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</row>
    <row r="61" spans="1:15" ht="15.75">
      <c r="A61" s="11" t="s">
        <v>25</v>
      </c>
      <c r="B61" s="16">
        <v>3.53</v>
      </c>
      <c r="C61" s="16">
        <v>2.7</v>
      </c>
      <c r="D61" s="16">
        <v>2.31</v>
      </c>
      <c r="E61" s="16">
        <v>2.94</v>
      </c>
      <c r="F61" s="16">
        <v>3.74</v>
      </c>
      <c r="G61" s="16">
        <v>3.76</v>
      </c>
      <c r="H61" s="16">
        <v>3.63</v>
      </c>
      <c r="I61" s="16">
        <v>3.38</v>
      </c>
      <c r="J61" s="16">
        <v>3.48</v>
      </c>
      <c r="K61" s="16">
        <v>3.37</v>
      </c>
      <c r="L61" s="16">
        <v>2.98</v>
      </c>
      <c r="M61" s="16">
        <v>2.29</v>
      </c>
      <c r="N61" s="16">
        <v>2.39</v>
      </c>
      <c r="O61" s="16">
        <v>3.5</v>
      </c>
    </row>
    <row r="62" spans="1:15" ht="15.75">
      <c r="A62" s="11" t="s">
        <v>26</v>
      </c>
      <c r="B62" s="16">
        <v>28.5</v>
      </c>
      <c r="C62" s="16">
        <v>27.1</v>
      </c>
      <c r="D62" s="16">
        <v>27.7</v>
      </c>
      <c r="E62" s="16">
        <v>29.9</v>
      </c>
      <c r="F62" s="16">
        <v>32.4</v>
      </c>
      <c r="G62" s="16">
        <v>29.87</v>
      </c>
      <c r="H62" s="16">
        <v>31.47</v>
      </c>
      <c r="I62" s="16">
        <v>32.64</v>
      </c>
      <c r="J62" s="16">
        <v>36.89</v>
      </c>
      <c r="K62" s="16">
        <v>33.79</v>
      </c>
      <c r="L62" s="16">
        <v>31.41</v>
      </c>
      <c r="M62" s="16">
        <v>28.79</v>
      </c>
      <c r="N62" s="16">
        <v>31.87</v>
      </c>
      <c r="O62" s="16">
        <v>27.42</v>
      </c>
    </row>
    <row r="63" spans="1:17" ht="4.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 t="s">
        <v>2</v>
      </c>
      <c r="Q63" s="14" t="s">
        <v>2</v>
      </c>
    </row>
    <row r="64" spans="1:15" ht="15.75">
      <c r="A64" s="11" t="s">
        <v>44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9"/>
    </row>
    <row r="65" spans="1:15" ht="15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 ht="15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</sheetData>
  <printOptions/>
  <pageMargins left="0.5" right="0.5" top="0.5" bottom="0.5" header="0.5" footer="0.5"/>
  <pageSetup horizontalDpi="300" verticalDpi="3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73"/>
  <sheetViews>
    <sheetView showGridLines="0" workbookViewId="0" topLeftCell="A1">
      <selection activeCell="A1" sqref="A1"/>
    </sheetView>
  </sheetViews>
  <sheetFormatPr defaultColWidth="9.77734375" defaultRowHeight="15.75"/>
  <cols>
    <col min="1" max="1" width="36.77734375" style="0" customWidth="1"/>
    <col min="2" max="4" width="11.4453125" style="0" customWidth="1"/>
    <col min="5" max="10" width="9.21484375" style="0" customWidth="1"/>
    <col min="11" max="16384" width="11.4453125" style="0" customWidth="1"/>
  </cols>
  <sheetData>
    <row r="1" spans="1:10" ht="15.75">
      <c r="A1" s="10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3.75" customHeight="1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5.75">
      <c r="A3" s="3" t="s">
        <v>1</v>
      </c>
      <c r="B3" s="5">
        <v>1989</v>
      </c>
      <c r="C3" s="5">
        <v>1990</v>
      </c>
      <c r="D3" s="5">
        <v>1991</v>
      </c>
      <c r="E3" s="5">
        <v>1992</v>
      </c>
      <c r="F3" s="5">
        <v>1993</v>
      </c>
      <c r="G3" s="5">
        <v>1994</v>
      </c>
      <c r="H3" s="5">
        <v>1995</v>
      </c>
      <c r="I3" s="5">
        <v>1996</v>
      </c>
      <c r="J3" s="5">
        <v>1997</v>
      </c>
    </row>
    <row r="4" spans="1:10" ht="4.5" customHeight="1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5.75">
      <c r="A5" s="4"/>
      <c r="B5" s="4"/>
      <c r="C5" s="3" t="s">
        <v>2</v>
      </c>
      <c r="D5" s="4"/>
      <c r="E5" s="4"/>
      <c r="F5" s="3" t="s">
        <v>3</v>
      </c>
      <c r="G5" s="4"/>
      <c r="H5" s="4"/>
      <c r="I5" s="4"/>
      <c r="J5" s="4"/>
    </row>
    <row r="6" spans="1:10" ht="15.75">
      <c r="A6" s="3" t="s">
        <v>4</v>
      </c>
      <c r="B6" s="4"/>
      <c r="C6" s="4"/>
      <c r="D6" s="4"/>
      <c r="E6" s="4"/>
      <c r="F6" s="4"/>
      <c r="G6" s="4"/>
      <c r="H6" s="4"/>
      <c r="I6" s="4"/>
      <c r="J6" s="4"/>
    </row>
    <row r="7" spans="1:10" ht="15.75">
      <c r="A7" s="3" t="s">
        <v>5</v>
      </c>
      <c r="B7" s="4"/>
      <c r="C7" s="4"/>
      <c r="D7" s="4"/>
      <c r="E7" s="4"/>
      <c r="F7" s="4"/>
      <c r="G7" s="4"/>
      <c r="H7" s="4"/>
      <c r="I7" s="4"/>
      <c r="J7" s="4"/>
    </row>
    <row r="8" spans="1:10" ht="15.75">
      <c r="A8" s="3" t="s">
        <v>6</v>
      </c>
      <c r="B8" s="6">
        <f aca="true" t="shared" si="0" ref="B8:J8">(B32)*(B33)</f>
        <v>99.8982</v>
      </c>
      <c r="C8" s="6">
        <f t="shared" si="0"/>
        <v>94.26979999999999</v>
      </c>
      <c r="D8" s="6">
        <f t="shared" si="0"/>
        <v>72.6796</v>
      </c>
      <c r="E8" s="6">
        <f t="shared" si="0"/>
        <v>112.1164</v>
      </c>
      <c r="F8" s="6">
        <f t="shared" si="0"/>
        <v>99.2082</v>
      </c>
      <c r="G8" s="6">
        <f t="shared" si="0"/>
        <v>105.544</v>
      </c>
      <c r="H8" s="6">
        <f t="shared" si="0"/>
        <v>130.2336</v>
      </c>
      <c r="I8" s="6">
        <f t="shared" si="0"/>
        <v>146.9424</v>
      </c>
      <c r="J8" s="6">
        <f t="shared" si="0"/>
        <v>125.291</v>
      </c>
    </row>
    <row r="9" spans="1:10" ht="15.75">
      <c r="A9" s="3" t="s">
        <v>7</v>
      </c>
      <c r="B9" s="6">
        <v>3.45</v>
      </c>
      <c r="C9" s="6">
        <v>1.52</v>
      </c>
      <c r="D9" s="6">
        <v>1.21</v>
      </c>
      <c r="E9" s="5">
        <v>1.37</v>
      </c>
      <c r="F9" s="6">
        <v>1.24</v>
      </c>
      <c r="G9" s="6">
        <v>4.55</v>
      </c>
      <c r="H9" s="6">
        <v>4.44</v>
      </c>
      <c r="I9" s="6">
        <v>5.35</v>
      </c>
      <c r="J9" s="6">
        <v>5.53</v>
      </c>
    </row>
    <row r="10" spans="1:10" ht="15.75">
      <c r="A10" s="3" t="s">
        <v>8</v>
      </c>
      <c r="B10" s="6">
        <f aca="true" t="shared" si="1" ref="B10:J10">SUM(B8:B9)</f>
        <v>103.3482</v>
      </c>
      <c r="C10" s="6">
        <f t="shared" si="1"/>
        <v>95.78979999999999</v>
      </c>
      <c r="D10" s="6">
        <f t="shared" si="1"/>
        <v>73.88959999999999</v>
      </c>
      <c r="E10" s="6">
        <f t="shared" si="1"/>
        <v>113.4864</v>
      </c>
      <c r="F10" s="6">
        <f t="shared" si="1"/>
        <v>100.4482</v>
      </c>
      <c r="G10" s="6">
        <f t="shared" si="1"/>
        <v>110.094</v>
      </c>
      <c r="H10" s="6">
        <f t="shared" si="1"/>
        <v>134.6736</v>
      </c>
      <c r="I10" s="6">
        <f t="shared" si="1"/>
        <v>152.2924</v>
      </c>
      <c r="J10" s="6">
        <f t="shared" si="1"/>
        <v>130.821</v>
      </c>
    </row>
    <row r="11" spans="1:10" ht="15.75">
      <c r="A11" s="4"/>
      <c r="B11" s="6"/>
      <c r="C11" s="6"/>
      <c r="D11" s="6"/>
      <c r="E11" s="4"/>
      <c r="F11" s="4"/>
      <c r="G11" s="4"/>
      <c r="H11" s="4"/>
      <c r="I11" s="6"/>
      <c r="J11" s="6"/>
    </row>
    <row r="12" spans="1:10" ht="15.75">
      <c r="A12" s="3" t="s">
        <v>9</v>
      </c>
      <c r="B12" s="6"/>
      <c r="C12" s="6"/>
      <c r="D12" s="6"/>
      <c r="E12" s="4"/>
      <c r="F12" s="4"/>
      <c r="G12" s="4"/>
      <c r="H12" s="4"/>
      <c r="I12" s="6"/>
      <c r="J12" s="6"/>
    </row>
    <row r="13" spans="1:10" ht="15.75">
      <c r="A13" s="3" t="s">
        <v>10</v>
      </c>
      <c r="B13" s="6">
        <v>7.68</v>
      </c>
      <c r="C13" s="6">
        <v>7.69</v>
      </c>
      <c r="D13" s="6">
        <v>5.87</v>
      </c>
      <c r="E13" s="5">
        <v>6.67</v>
      </c>
      <c r="F13" s="6">
        <v>6.94</v>
      </c>
      <c r="G13" s="6">
        <v>7.46</v>
      </c>
      <c r="H13" s="6">
        <v>7.57</v>
      </c>
      <c r="I13" s="6">
        <v>9.26</v>
      </c>
      <c r="J13" s="6">
        <v>9.02</v>
      </c>
    </row>
    <row r="14" spans="1:10" ht="15.75">
      <c r="A14" s="3" t="s">
        <v>11</v>
      </c>
      <c r="B14" s="6">
        <v>16.7</v>
      </c>
      <c r="C14" s="6">
        <v>14.59</v>
      </c>
      <c r="D14" s="6">
        <v>15.3</v>
      </c>
      <c r="E14" s="5">
        <v>14.46</v>
      </c>
      <c r="F14" s="6">
        <v>14.37</v>
      </c>
      <c r="G14" s="6">
        <v>16.7</v>
      </c>
      <c r="H14" s="6">
        <v>20.89</v>
      </c>
      <c r="I14" s="6">
        <v>21.11</v>
      </c>
      <c r="J14" s="6">
        <v>19.85</v>
      </c>
    </row>
    <row r="15" spans="1:10" ht="15.75">
      <c r="A15" s="3" t="s">
        <v>12</v>
      </c>
      <c r="B15" s="6">
        <v>5.02</v>
      </c>
      <c r="C15" s="6">
        <v>5.45</v>
      </c>
      <c r="D15" s="6">
        <v>5.73</v>
      </c>
      <c r="E15" s="5">
        <v>6.15</v>
      </c>
      <c r="F15" s="6">
        <v>6.35</v>
      </c>
      <c r="G15" s="6">
        <v>5.69</v>
      </c>
      <c r="H15" s="6">
        <v>5.86</v>
      </c>
      <c r="I15" s="6">
        <v>6.23</v>
      </c>
      <c r="J15" s="6">
        <v>6.32</v>
      </c>
    </row>
    <row r="16" spans="1:10" ht="15.75">
      <c r="A16" s="3" t="s">
        <v>13</v>
      </c>
      <c r="B16" s="6">
        <v>4.11</v>
      </c>
      <c r="C16" s="6">
        <v>4.56</v>
      </c>
      <c r="D16" s="6">
        <v>4.25</v>
      </c>
      <c r="E16" s="5">
        <v>4.24</v>
      </c>
      <c r="F16" s="6">
        <v>4.27</v>
      </c>
      <c r="G16" s="6">
        <v>5.7</v>
      </c>
      <c r="H16" s="6">
        <v>5.96</v>
      </c>
      <c r="I16" s="6">
        <v>5.35</v>
      </c>
      <c r="J16" s="6">
        <v>6.33</v>
      </c>
    </row>
    <row r="17" spans="1:10" ht="15.75">
      <c r="A17" s="3" t="s">
        <v>14</v>
      </c>
      <c r="B17" s="6">
        <v>7.96</v>
      </c>
      <c r="C17" s="6">
        <v>8.72</v>
      </c>
      <c r="D17" s="6">
        <v>8.96</v>
      </c>
      <c r="E17" s="5">
        <v>8.81</v>
      </c>
      <c r="F17" s="6">
        <v>8.9</v>
      </c>
      <c r="G17" s="6">
        <v>8.55</v>
      </c>
      <c r="H17" s="6">
        <v>8.47</v>
      </c>
      <c r="I17" s="6">
        <v>9.71</v>
      </c>
      <c r="J17" s="6">
        <v>10.2</v>
      </c>
    </row>
    <row r="18" spans="1:10" ht="15.75">
      <c r="A18" s="3" t="s">
        <v>15</v>
      </c>
      <c r="B18" s="6">
        <v>6.39</v>
      </c>
      <c r="C18" s="6">
        <v>6.51</v>
      </c>
      <c r="D18" s="6">
        <v>6.7</v>
      </c>
      <c r="E18" s="5">
        <v>7.22</v>
      </c>
      <c r="F18" s="6">
        <v>7.53</v>
      </c>
      <c r="G18" s="6">
        <v>11.69</v>
      </c>
      <c r="H18" s="6">
        <v>12.2</v>
      </c>
      <c r="I18" s="6">
        <v>13.26</v>
      </c>
      <c r="J18" s="6">
        <v>13.37</v>
      </c>
    </row>
    <row r="19" spans="1:10" ht="15.75">
      <c r="A19" s="3" t="s">
        <v>16</v>
      </c>
      <c r="B19" s="6">
        <v>4.95</v>
      </c>
      <c r="C19" s="6">
        <v>4.92</v>
      </c>
      <c r="D19" s="6">
        <v>5.34</v>
      </c>
      <c r="E19" s="6">
        <v>5.52</v>
      </c>
      <c r="F19" s="6">
        <v>5.33</v>
      </c>
      <c r="G19" s="6">
        <v>3.83</v>
      </c>
      <c r="H19" s="6">
        <v>4.01</v>
      </c>
      <c r="I19" s="6">
        <v>4.69</v>
      </c>
      <c r="J19" s="6">
        <v>5</v>
      </c>
    </row>
    <row r="20" spans="1:10" ht="15.75">
      <c r="A20" s="3" t="s">
        <v>17</v>
      </c>
      <c r="B20" s="6">
        <v>0.2</v>
      </c>
      <c r="C20" s="6">
        <v>0.2</v>
      </c>
      <c r="D20" s="6">
        <v>0.18</v>
      </c>
      <c r="E20" s="6">
        <v>0.2</v>
      </c>
      <c r="F20" s="6">
        <v>0.2</v>
      </c>
      <c r="G20" s="6">
        <v>0.36</v>
      </c>
      <c r="H20" s="6">
        <v>0.38</v>
      </c>
      <c r="I20" s="6">
        <v>0.4</v>
      </c>
      <c r="J20" s="6">
        <v>0.4</v>
      </c>
    </row>
    <row r="21" spans="1:10" ht="15.75">
      <c r="A21" s="3" t="s">
        <v>18</v>
      </c>
      <c r="B21" s="6">
        <f aca="true" t="shared" si="2" ref="B21:J21">SUM(B13:B20)</f>
        <v>53.010000000000005</v>
      </c>
      <c r="C21" s="6">
        <f t="shared" si="2"/>
        <v>52.64</v>
      </c>
      <c r="D21" s="6">
        <f t="shared" si="2"/>
        <v>52.330000000000005</v>
      </c>
      <c r="E21" s="6">
        <f t="shared" si="2"/>
        <v>53.27000000000001</v>
      </c>
      <c r="F21" s="6">
        <f t="shared" si="2"/>
        <v>53.89</v>
      </c>
      <c r="G21" s="6">
        <f t="shared" si="2"/>
        <v>59.980000000000004</v>
      </c>
      <c r="H21" s="6">
        <f t="shared" si="2"/>
        <v>65.34</v>
      </c>
      <c r="I21" s="6">
        <f t="shared" si="2"/>
        <v>70.01</v>
      </c>
      <c r="J21" s="6">
        <f t="shared" si="2"/>
        <v>70.49000000000001</v>
      </c>
    </row>
    <row r="22" spans="1:10" ht="15.75">
      <c r="A22" s="4"/>
      <c r="B22" s="6"/>
      <c r="C22" s="7" t="s">
        <v>2</v>
      </c>
      <c r="D22" s="6"/>
      <c r="E22" s="4"/>
      <c r="F22" s="4"/>
      <c r="G22" s="4"/>
      <c r="H22" s="4"/>
      <c r="I22" s="6"/>
      <c r="J22" s="6"/>
    </row>
    <row r="23" spans="1:10" ht="15.75">
      <c r="A23" s="3" t="s">
        <v>19</v>
      </c>
      <c r="B23" s="6">
        <v>5.01</v>
      </c>
      <c r="C23" s="6">
        <v>6.47</v>
      </c>
      <c r="D23" s="6">
        <v>5.15</v>
      </c>
      <c r="E23" s="5">
        <v>4.97</v>
      </c>
      <c r="F23" s="6">
        <v>6.04</v>
      </c>
      <c r="G23" s="6">
        <v>5.36</v>
      </c>
      <c r="H23" s="6">
        <v>7</v>
      </c>
      <c r="I23" s="6">
        <v>5.8</v>
      </c>
      <c r="J23" s="6">
        <v>6.78</v>
      </c>
    </row>
    <row r="24" spans="1:10" ht="15.75">
      <c r="A24" s="3" t="s">
        <v>20</v>
      </c>
      <c r="B24" s="6">
        <v>8.72</v>
      </c>
      <c r="C24" s="6">
        <v>10.28</v>
      </c>
      <c r="D24" s="6">
        <v>8.88</v>
      </c>
      <c r="E24" s="5">
        <v>8.07</v>
      </c>
      <c r="F24" s="6">
        <v>10.39</v>
      </c>
      <c r="G24" s="6">
        <v>9.29</v>
      </c>
      <c r="H24" s="6">
        <v>10.08</v>
      </c>
      <c r="I24" s="6">
        <v>10.02</v>
      </c>
      <c r="J24" s="6">
        <v>10.7</v>
      </c>
    </row>
    <row r="25" spans="1:10" ht="15.75">
      <c r="A25" s="3" t="s">
        <v>21</v>
      </c>
      <c r="B25" s="6">
        <v>8.77</v>
      </c>
      <c r="C25" s="6">
        <v>9.56</v>
      </c>
      <c r="D25" s="6">
        <v>9.12</v>
      </c>
      <c r="E25" s="5">
        <v>7.77</v>
      </c>
      <c r="F25" s="6">
        <v>7.87</v>
      </c>
      <c r="G25" s="6">
        <v>7.84</v>
      </c>
      <c r="H25" s="6">
        <v>10.94</v>
      </c>
      <c r="I25" s="6">
        <v>9.63</v>
      </c>
      <c r="J25" s="6">
        <v>9.68</v>
      </c>
    </row>
    <row r="26" spans="1:10" ht="15.75">
      <c r="A26" s="3" t="s">
        <v>22</v>
      </c>
      <c r="B26" s="6">
        <f aca="true" t="shared" si="3" ref="B26:J26">SUM(B23:B25)</f>
        <v>22.5</v>
      </c>
      <c r="C26" s="6">
        <f t="shared" si="3"/>
        <v>26.310000000000002</v>
      </c>
      <c r="D26" s="6">
        <f t="shared" si="3"/>
        <v>23.15</v>
      </c>
      <c r="E26" s="6">
        <f t="shared" si="3"/>
        <v>20.81</v>
      </c>
      <c r="F26" s="6">
        <f t="shared" si="3"/>
        <v>24.3</v>
      </c>
      <c r="G26" s="6">
        <f t="shared" si="3"/>
        <v>22.49</v>
      </c>
      <c r="H26" s="6">
        <f t="shared" si="3"/>
        <v>28.019999999999996</v>
      </c>
      <c r="I26" s="6">
        <f t="shared" si="3"/>
        <v>25.450000000000003</v>
      </c>
      <c r="J26" s="6">
        <f t="shared" si="3"/>
        <v>27.16</v>
      </c>
    </row>
    <row r="27" spans="1:10" ht="15.75">
      <c r="A27" s="4"/>
      <c r="B27" s="6"/>
      <c r="C27" s="7" t="s">
        <v>2</v>
      </c>
      <c r="D27" s="7" t="s">
        <v>2</v>
      </c>
      <c r="E27" s="7" t="s">
        <v>2</v>
      </c>
      <c r="F27" s="4"/>
      <c r="G27" s="4"/>
      <c r="H27" s="4"/>
      <c r="I27" s="4"/>
      <c r="J27" s="4"/>
    </row>
    <row r="28" spans="1:10" ht="15.75">
      <c r="A28" s="3" t="s">
        <v>23</v>
      </c>
      <c r="B28" s="6">
        <f aca="true" t="shared" si="4" ref="B28:J28">B21+B26</f>
        <v>75.51</v>
      </c>
      <c r="C28" s="6">
        <f t="shared" si="4"/>
        <v>78.95</v>
      </c>
      <c r="D28" s="6">
        <f t="shared" si="4"/>
        <v>75.48</v>
      </c>
      <c r="E28" s="6">
        <f t="shared" si="4"/>
        <v>74.08000000000001</v>
      </c>
      <c r="F28" s="6">
        <f t="shared" si="4"/>
        <v>78.19</v>
      </c>
      <c r="G28" s="6">
        <f t="shared" si="4"/>
        <v>82.47</v>
      </c>
      <c r="H28" s="6">
        <f t="shared" si="4"/>
        <v>93.36</v>
      </c>
      <c r="I28" s="6">
        <f t="shared" si="4"/>
        <v>95.46000000000001</v>
      </c>
      <c r="J28" s="6">
        <f t="shared" si="4"/>
        <v>97.65</v>
      </c>
    </row>
    <row r="29" spans="1:10" ht="15.75">
      <c r="A29" s="4"/>
      <c r="B29" s="6"/>
      <c r="C29" s="6"/>
      <c r="D29" s="6"/>
      <c r="E29" s="6"/>
      <c r="F29" s="4"/>
      <c r="G29" s="4"/>
      <c r="H29" s="4"/>
      <c r="I29" s="4"/>
      <c r="J29" s="4"/>
    </row>
    <row r="30" spans="1:10" ht="15.75">
      <c r="A30" s="3" t="s">
        <v>24</v>
      </c>
      <c r="B30" s="6">
        <f aca="true" t="shared" si="5" ref="B30:J30">B10-B28</f>
        <v>27.8382</v>
      </c>
      <c r="C30" s="6">
        <f t="shared" si="5"/>
        <v>16.839799999999983</v>
      </c>
      <c r="D30" s="6">
        <f t="shared" si="5"/>
        <v>-1.5904000000000167</v>
      </c>
      <c r="E30" s="6">
        <f t="shared" si="5"/>
        <v>39.40639999999999</v>
      </c>
      <c r="F30" s="6">
        <f t="shared" si="5"/>
        <v>22.258200000000002</v>
      </c>
      <c r="G30" s="6">
        <f t="shared" si="5"/>
        <v>27.623999999999995</v>
      </c>
      <c r="H30" s="6">
        <f t="shared" si="5"/>
        <v>41.313599999999994</v>
      </c>
      <c r="I30" s="6">
        <f t="shared" si="5"/>
        <v>56.83239999999998</v>
      </c>
      <c r="J30" s="6">
        <f t="shared" si="5"/>
        <v>33.17099999999999</v>
      </c>
    </row>
    <row r="31" spans="1:10" ht="4.5" customHeight="1">
      <c r="A31" s="8"/>
      <c r="B31" s="9"/>
      <c r="C31" s="9"/>
      <c r="D31" s="9"/>
      <c r="E31" s="9"/>
      <c r="F31" s="8"/>
      <c r="G31" s="8"/>
      <c r="H31" s="8"/>
      <c r="I31" s="9"/>
      <c r="J31" s="9"/>
    </row>
    <row r="32" spans="1:10" ht="15.75">
      <c r="A32" s="3" t="s">
        <v>25</v>
      </c>
      <c r="B32" s="6">
        <v>3.81</v>
      </c>
      <c r="C32" s="6">
        <v>2.78</v>
      </c>
      <c r="D32" s="5">
        <v>2.57</v>
      </c>
      <c r="E32" s="5">
        <v>3.32</v>
      </c>
      <c r="F32" s="6">
        <v>2.99</v>
      </c>
      <c r="G32" s="5">
        <v>3.16</v>
      </c>
      <c r="H32" s="5">
        <v>4.08</v>
      </c>
      <c r="I32" s="6">
        <v>4.84</v>
      </c>
      <c r="J32" s="6">
        <v>3.49</v>
      </c>
    </row>
    <row r="33" spans="1:10" ht="15.75">
      <c r="A33" s="3" t="s">
        <v>26</v>
      </c>
      <c r="B33" s="6">
        <v>26.22</v>
      </c>
      <c r="C33" s="6">
        <v>33.91</v>
      </c>
      <c r="D33" s="5">
        <v>28.28</v>
      </c>
      <c r="E33" s="5">
        <v>33.77</v>
      </c>
      <c r="F33" s="6">
        <v>33.18</v>
      </c>
      <c r="G33" s="6">
        <v>33.4</v>
      </c>
      <c r="H33" s="5">
        <v>31.92</v>
      </c>
      <c r="I33" s="6">
        <v>30.36</v>
      </c>
      <c r="J33" s="6">
        <v>35.9</v>
      </c>
    </row>
    <row r="34" spans="1:11" ht="4.5" customHeight="1">
      <c r="A34" s="8"/>
      <c r="B34" s="9"/>
      <c r="C34" s="9"/>
      <c r="D34" s="9"/>
      <c r="E34" s="9"/>
      <c r="F34" s="8"/>
      <c r="G34" s="8"/>
      <c r="H34" s="8"/>
      <c r="I34" s="9"/>
      <c r="J34" s="9"/>
      <c r="K34" s="2" t="s">
        <v>2</v>
      </c>
    </row>
    <row r="35" spans="1:11" ht="15.75">
      <c r="A35" s="4"/>
      <c r="B35" s="6"/>
      <c r="C35" s="6"/>
      <c r="D35" s="4"/>
      <c r="E35" s="4"/>
      <c r="F35" s="4"/>
      <c r="G35" s="4"/>
      <c r="H35" s="4"/>
      <c r="I35" s="4"/>
      <c r="J35" s="4"/>
      <c r="K35" s="1"/>
    </row>
    <row r="36" spans="1:11" ht="15.75">
      <c r="A36" s="10" t="s">
        <v>27</v>
      </c>
      <c r="B36" s="4"/>
      <c r="C36" s="4"/>
      <c r="D36" s="4"/>
      <c r="E36" s="4"/>
      <c r="F36" s="4"/>
      <c r="G36" s="4"/>
      <c r="H36" s="4"/>
      <c r="I36" s="4"/>
      <c r="J36" s="4"/>
      <c r="K36" s="1"/>
    </row>
    <row r="37" spans="1:11" ht="5.2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1"/>
    </row>
    <row r="38" spans="1:11" ht="15.75">
      <c r="A38" s="3" t="s">
        <v>1</v>
      </c>
      <c r="B38" s="5">
        <v>1989</v>
      </c>
      <c r="C38" s="5">
        <v>1990</v>
      </c>
      <c r="D38" s="5">
        <v>1991</v>
      </c>
      <c r="E38" s="5">
        <v>1992</v>
      </c>
      <c r="F38" s="5">
        <v>1993</v>
      </c>
      <c r="G38" s="5">
        <v>1994</v>
      </c>
      <c r="H38" s="5">
        <v>1995</v>
      </c>
      <c r="I38" s="5">
        <v>1996</v>
      </c>
      <c r="J38" s="5">
        <v>1997</v>
      </c>
      <c r="K38" s="1"/>
    </row>
    <row r="39" spans="1:11" ht="4.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1"/>
    </row>
    <row r="40" spans="1:10" ht="15.75">
      <c r="A40" s="4"/>
      <c r="B40" s="3" t="s">
        <v>2</v>
      </c>
      <c r="C40" s="4"/>
      <c r="D40" s="3" t="s">
        <v>2</v>
      </c>
      <c r="E40" s="4"/>
      <c r="F40" s="3" t="s">
        <v>3</v>
      </c>
      <c r="G40" s="4"/>
      <c r="H40" s="4"/>
      <c r="I40" s="4"/>
      <c r="J40" s="4"/>
    </row>
    <row r="41" spans="1:11" ht="15.75">
      <c r="A41" s="3" t="s">
        <v>4</v>
      </c>
      <c r="B41" s="4"/>
      <c r="C41" s="4"/>
      <c r="D41" s="4"/>
      <c r="E41" s="4"/>
      <c r="F41" s="3" t="s">
        <v>2</v>
      </c>
      <c r="G41" s="4"/>
      <c r="H41" s="4"/>
      <c r="I41" s="4"/>
      <c r="J41" s="4"/>
      <c r="K41" s="1"/>
    </row>
    <row r="42" spans="1:11" ht="15.75">
      <c r="A42" s="3" t="s">
        <v>5</v>
      </c>
      <c r="B42" s="4"/>
      <c r="C42" s="4"/>
      <c r="D42" s="4"/>
      <c r="E42" s="4"/>
      <c r="F42" s="4"/>
      <c r="G42" s="4"/>
      <c r="H42" s="4"/>
      <c r="I42" s="4"/>
      <c r="J42" s="4"/>
      <c r="K42" s="1"/>
    </row>
    <row r="43" spans="1:11" ht="15.75">
      <c r="A43" s="3" t="s">
        <v>6</v>
      </c>
      <c r="B43" s="6">
        <f aca="true" t="shared" si="6" ref="B43:J43">B8</f>
        <v>99.8982</v>
      </c>
      <c r="C43" s="6">
        <f t="shared" si="6"/>
        <v>94.26979999999999</v>
      </c>
      <c r="D43" s="6">
        <f t="shared" si="6"/>
        <v>72.6796</v>
      </c>
      <c r="E43" s="6">
        <f t="shared" si="6"/>
        <v>112.1164</v>
      </c>
      <c r="F43" s="6">
        <f t="shared" si="6"/>
        <v>99.2082</v>
      </c>
      <c r="G43" s="6">
        <f t="shared" si="6"/>
        <v>105.544</v>
      </c>
      <c r="H43" s="6">
        <f t="shared" si="6"/>
        <v>130.2336</v>
      </c>
      <c r="I43" s="6">
        <f t="shared" si="6"/>
        <v>146.9424</v>
      </c>
      <c r="J43" s="6">
        <f t="shared" si="6"/>
        <v>125.291</v>
      </c>
      <c r="K43" s="1"/>
    </row>
    <row r="44" spans="1:11" ht="15.75">
      <c r="A44" s="3" t="s">
        <v>7</v>
      </c>
      <c r="B44" s="6">
        <f aca="true" t="shared" si="7" ref="B44:J44">B9</f>
        <v>3.45</v>
      </c>
      <c r="C44" s="6">
        <f t="shared" si="7"/>
        <v>1.52</v>
      </c>
      <c r="D44" s="6">
        <f t="shared" si="7"/>
        <v>1.21</v>
      </c>
      <c r="E44" s="6">
        <f t="shared" si="7"/>
        <v>1.37</v>
      </c>
      <c r="F44" s="6">
        <f t="shared" si="7"/>
        <v>1.24</v>
      </c>
      <c r="G44" s="6">
        <f t="shared" si="7"/>
        <v>4.55</v>
      </c>
      <c r="H44" s="6">
        <f t="shared" si="7"/>
        <v>4.44</v>
      </c>
      <c r="I44" s="6">
        <f t="shared" si="7"/>
        <v>5.35</v>
      </c>
      <c r="J44" s="6">
        <f t="shared" si="7"/>
        <v>5.53</v>
      </c>
      <c r="K44" s="1"/>
    </row>
    <row r="45" spans="1:11" ht="15.75">
      <c r="A45" s="3" t="s">
        <v>8</v>
      </c>
      <c r="B45" s="6">
        <f aca="true" t="shared" si="8" ref="B45:J45">B10</f>
        <v>103.3482</v>
      </c>
      <c r="C45" s="6">
        <f t="shared" si="8"/>
        <v>95.78979999999999</v>
      </c>
      <c r="D45" s="6">
        <f t="shared" si="8"/>
        <v>73.88959999999999</v>
      </c>
      <c r="E45" s="6">
        <f t="shared" si="8"/>
        <v>113.4864</v>
      </c>
      <c r="F45" s="6">
        <f t="shared" si="8"/>
        <v>100.4482</v>
      </c>
      <c r="G45" s="6">
        <f t="shared" si="8"/>
        <v>110.094</v>
      </c>
      <c r="H45" s="6">
        <f t="shared" si="8"/>
        <v>134.6736</v>
      </c>
      <c r="I45" s="6">
        <f t="shared" si="8"/>
        <v>152.2924</v>
      </c>
      <c r="J45" s="6">
        <f t="shared" si="8"/>
        <v>130.821</v>
      </c>
      <c r="K45" s="1"/>
    </row>
    <row r="46" spans="1:11" ht="15.75">
      <c r="A46" s="4"/>
      <c r="B46" s="6"/>
      <c r="C46" s="6"/>
      <c r="D46" s="6"/>
      <c r="E46" s="6"/>
      <c r="F46" s="4"/>
      <c r="G46" s="4"/>
      <c r="H46" s="4"/>
      <c r="I46" s="4"/>
      <c r="J46" s="4"/>
      <c r="K46" s="1"/>
    </row>
    <row r="47" spans="1:11" ht="15.75">
      <c r="A47" s="3" t="s">
        <v>28</v>
      </c>
      <c r="B47" s="6"/>
      <c r="C47" s="6"/>
      <c r="D47" s="6"/>
      <c r="E47" s="6"/>
      <c r="F47" s="4"/>
      <c r="G47" s="4"/>
      <c r="H47" s="4"/>
      <c r="I47" s="4"/>
      <c r="J47" s="4"/>
      <c r="K47" s="1"/>
    </row>
    <row r="48" spans="1:11" ht="15.75">
      <c r="A48" s="3" t="s">
        <v>29</v>
      </c>
      <c r="B48" s="6">
        <f aca="true" t="shared" si="9" ref="B48:J48">B21</f>
        <v>53.010000000000005</v>
      </c>
      <c r="C48" s="6">
        <f t="shared" si="9"/>
        <v>52.64</v>
      </c>
      <c r="D48" s="6">
        <f t="shared" si="9"/>
        <v>52.330000000000005</v>
      </c>
      <c r="E48" s="6">
        <f t="shared" si="9"/>
        <v>53.27000000000001</v>
      </c>
      <c r="F48" s="6">
        <f t="shared" si="9"/>
        <v>53.89</v>
      </c>
      <c r="G48" s="6">
        <f t="shared" si="9"/>
        <v>59.980000000000004</v>
      </c>
      <c r="H48" s="6">
        <f t="shared" si="9"/>
        <v>65.34</v>
      </c>
      <c r="I48" s="6">
        <f t="shared" si="9"/>
        <v>70.01</v>
      </c>
      <c r="J48" s="6">
        <f t="shared" si="9"/>
        <v>70.49000000000001</v>
      </c>
      <c r="K48" s="1"/>
    </row>
    <row r="49" spans="1:11" ht="15.75">
      <c r="A49" s="3" t="s">
        <v>19</v>
      </c>
      <c r="B49" s="6">
        <f aca="true" t="shared" si="10" ref="B49:J49">B23</f>
        <v>5.01</v>
      </c>
      <c r="C49" s="6">
        <f t="shared" si="10"/>
        <v>6.47</v>
      </c>
      <c r="D49" s="6">
        <f t="shared" si="10"/>
        <v>5.15</v>
      </c>
      <c r="E49" s="6">
        <f t="shared" si="10"/>
        <v>4.97</v>
      </c>
      <c r="F49" s="6">
        <f t="shared" si="10"/>
        <v>6.04</v>
      </c>
      <c r="G49" s="6">
        <f t="shared" si="10"/>
        <v>5.36</v>
      </c>
      <c r="H49" s="6">
        <f t="shared" si="10"/>
        <v>7</v>
      </c>
      <c r="I49" s="6">
        <f t="shared" si="10"/>
        <v>5.8</v>
      </c>
      <c r="J49" s="6">
        <f t="shared" si="10"/>
        <v>6.78</v>
      </c>
      <c r="K49" s="1"/>
    </row>
    <row r="50" spans="1:11" ht="15.75">
      <c r="A50" s="3" t="s">
        <v>20</v>
      </c>
      <c r="B50" s="6">
        <f aca="true" t="shared" si="11" ref="B50:J50">B24</f>
        <v>8.72</v>
      </c>
      <c r="C50" s="6">
        <f t="shared" si="11"/>
        <v>10.28</v>
      </c>
      <c r="D50" s="6">
        <f t="shared" si="11"/>
        <v>8.88</v>
      </c>
      <c r="E50" s="6">
        <f t="shared" si="11"/>
        <v>8.07</v>
      </c>
      <c r="F50" s="6">
        <f t="shared" si="11"/>
        <v>10.39</v>
      </c>
      <c r="G50" s="6">
        <f t="shared" si="11"/>
        <v>9.29</v>
      </c>
      <c r="H50" s="6">
        <f t="shared" si="11"/>
        <v>10.08</v>
      </c>
      <c r="I50" s="6">
        <f t="shared" si="11"/>
        <v>10.02</v>
      </c>
      <c r="J50" s="6">
        <f t="shared" si="11"/>
        <v>10.7</v>
      </c>
      <c r="K50" s="1"/>
    </row>
    <row r="51" spans="1:11" ht="15.75">
      <c r="A51" s="3" t="s">
        <v>30</v>
      </c>
      <c r="B51" s="6">
        <v>9.66</v>
      </c>
      <c r="C51" s="6">
        <v>9.89</v>
      </c>
      <c r="D51" s="6">
        <v>10.6</v>
      </c>
      <c r="E51" s="5">
        <v>10.93</v>
      </c>
      <c r="F51" s="6">
        <v>11.38</v>
      </c>
      <c r="G51" s="6">
        <v>21.87</v>
      </c>
      <c r="H51" s="6">
        <v>22.81</v>
      </c>
      <c r="I51" s="6">
        <v>24.95</v>
      </c>
      <c r="J51" s="6">
        <v>24.98</v>
      </c>
      <c r="K51" s="1"/>
    </row>
    <row r="52" spans="1:11" ht="15.75">
      <c r="A52" s="3" t="s">
        <v>31</v>
      </c>
      <c r="B52" s="6">
        <v>2.12</v>
      </c>
      <c r="C52" s="6">
        <v>1.97</v>
      </c>
      <c r="D52" s="6">
        <v>1.42</v>
      </c>
      <c r="E52" s="5">
        <v>0.95</v>
      </c>
      <c r="F52" s="6">
        <v>0.84</v>
      </c>
      <c r="G52" s="6">
        <v>1.4</v>
      </c>
      <c r="H52" s="6">
        <v>1.83</v>
      </c>
      <c r="I52" s="6">
        <v>1.78</v>
      </c>
      <c r="J52" s="6">
        <v>1.83</v>
      </c>
      <c r="K52" s="1"/>
    </row>
    <row r="53" spans="1:10" ht="15.75">
      <c r="A53" s="3" t="s">
        <v>32</v>
      </c>
      <c r="B53" s="6">
        <v>9.67</v>
      </c>
      <c r="C53" s="6">
        <v>10.67</v>
      </c>
      <c r="D53" s="6">
        <v>12.18</v>
      </c>
      <c r="E53" s="6">
        <v>13.3</v>
      </c>
      <c r="F53" s="6">
        <v>13.84</v>
      </c>
      <c r="G53" s="6">
        <v>11.52</v>
      </c>
      <c r="H53" s="6">
        <v>11.95</v>
      </c>
      <c r="I53" s="6">
        <v>12.16</v>
      </c>
      <c r="J53" s="6">
        <v>12.4</v>
      </c>
    </row>
    <row r="54" spans="1:10" ht="15.75">
      <c r="A54" s="3" t="s">
        <v>33</v>
      </c>
      <c r="B54" s="6">
        <v>47.57</v>
      </c>
      <c r="C54" s="6">
        <v>46.33</v>
      </c>
      <c r="D54" s="6">
        <v>33.92</v>
      </c>
      <c r="E54" s="5">
        <v>49.18</v>
      </c>
      <c r="F54" s="6">
        <v>47.25</v>
      </c>
      <c r="G54" s="6">
        <v>36.9</v>
      </c>
      <c r="H54" s="6">
        <v>42.51</v>
      </c>
      <c r="I54" s="6">
        <v>46.4</v>
      </c>
      <c r="J54" s="6">
        <v>43.06</v>
      </c>
    </row>
    <row r="55" spans="1:10" ht="15.75">
      <c r="A55" s="3" t="s">
        <v>34</v>
      </c>
      <c r="B55" s="6">
        <v>8.67</v>
      </c>
      <c r="C55" s="6">
        <v>11.24</v>
      </c>
      <c r="D55" s="6">
        <v>9.48</v>
      </c>
      <c r="E55" s="6">
        <v>10</v>
      </c>
      <c r="F55" s="6">
        <v>9.69</v>
      </c>
      <c r="G55" s="6">
        <v>8.2</v>
      </c>
      <c r="H55" s="6">
        <v>8.51</v>
      </c>
      <c r="I55" s="6">
        <v>9.36</v>
      </c>
      <c r="J55" s="6">
        <v>10.03</v>
      </c>
    </row>
    <row r="56" spans="1:10" ht="15.75">
      <c r="A56" s="3" t="s">
        <v>35</v>
      </c>
      <c r="B56" s="6">
        <f aca="true" t="shared" si="12" ref="B56:J56">SUM(B48:B55)</f>
        <v>144.43</v>
      </c>
      <c r="C56" s="6">
        <f t="shared" si="12"/>
        <v>149.49</v>
      </c>
      <c r="D56" s="6">
        <f t="shared" si="12"/>
        <v>133.96</v>
      </c>
      <c r="E56" s="6">
        <f t="shared" si="12"/>
        <v>150.67000000000002</v>
      </c>
      <c r="F56" s="6">
        <f t="shared" si="12"/>
        <v>153.32</v>
      </c>
      <c r="G56" s="6">
        <f t="shared" si="12"/>
        <v>154.51999999999998</v>
      </c>
      <c r="H56" s="6">
        <f t="shared" si="12"/>
        <v>170.03</v>
      </c>
      <c r="I56" s="6">
        <f t="shared" si="12"/>
        <v>180.48000000000002</v>
      </c>
      <c r="J56" s="6">
        <f t="shared" si="12"/>
        <v>180.27</v>
      </c>
    </row>
    <row r="57" spans="1:10" ht="15.75">
      <c r="A57" s="4"/>
      <c r="B57" s="6"/>
      <c r="C57" s="6"/>
      <c r="D57" s="6"/>
      <c r="E57" s="6"/>
      <c r="F57" s="7" t="s">
        <v>2</v>
      </c>
      <c r="G57" s="4"/>
      <c r="H57" s="4"/>
      <c r="I57" s="4"/>
      <c r="J57" s="4"/>
    </row>
    <row r="58" spans="1:10" ht="15.75">
      <c r="A58" s="3" t="s">
        <v>36</v>
      </c>
      <c r="B58" s="6">
        <f aca="true" t="shared" si="13" ref="B58:J58">B45-B56</f>
        <v>-41.0818</v>
      </c>
      <c r="C58" s="6">
        <f t="shared" si="13"/>
        <v>-53.700200000000024</v>
      </c>
      <c r="D58" s="6">
        <f t="shared" si="13"/>
        <v>-60.07040000000002</v>
      </c>
      <c r="E58" s="6">
        <f t="shared" si="13"/>
        <v>-37.18360000000001</v>
      </c>
      <c r="F58" s="6">
        <f t="shared" si="13"/>
        <v>-52.87179999999999</v>
      </c>
      <c r="G58" s="6">
        <f t="shared" si="13"/>
        <v>-44.42599999999999</v>
      </c>
      <c r="H58" s="6">
        <f t="shared" si="13"/>
        <v>-35.35640000000001</v>
      </c>
      <c r="I58" s="6">
        <f t="shared" si="13"/>
        <v>-28.18760000000003</v>
      </c>
      <c r="J58" s="6">
        <f t="shared" si="13"/>
        <v>-49.44900000000001</v>
      </c>
    </row>
    <row r="59" spans="1:11" ht="5.25" customHeight="1">
      <c r="A59" s="8"/>
      <c r="B59" s="9"/>
      <c r="C59" s="9"/>
      <c r="D59" s="9"/>
      <c r="E59" s="9"/>
      <c r="F59" s="9"/>
      <c r="G59" s="9"/>
      <c r="H59" s="8"/>
      <c r="I59" s="8"/>
      <c r="J59" s="8"/>
      <c r="K59" s="1"/>
    </row>
    <row r="60" spans="1:11" ht="15.75">
      <c r="A60" s="3" t="s">
        <v>25</v>
      </c>
      <c r="B60" s="6">
        <f aca="true" t="shared" si="14" ref="B60:J60">B32</f>
        <v>3.81</v>
      </c>
      <c r="C60" s="6">
        <f t="shared" si="14"/>
        <v>2.78</v>
      </c>
      <c r="D60" s="6">
        <f t="shared" si="14"/>
        <v>2.57</v>
      </c>
      <c r="E60" s="6">
        <f t="shared" si="14"/>
        <v>3.32</v>
      </c>
      <c r="F60" s="6">
        <f t="shared" si="14"/>
        <v>2.99</v>
      </c>
      <c r="G60" s="6">
        <f t="shared" si="14"/>
        <v>3.16</v>
      </c>
      <c r="H60" s="6">
        <f t="shared" si="14"/>
        <v>4.08</v>
      </c>
      <c r="I60" s="6">
        <f t="shared" si="14"/>
        <v>4.84</v>
      </c>
      <c r="J60" s="6">
        <f t="shared" si="14"/>
        <v>3.49</v>
      </c>
      <c r="K60" s="2" t="s">
        <v>2</v>
      </c>
    </row>
    <row r="61" spans="1:10" ht="15.75">
      <c r="A61" s="3" t="s">
        <v>26</v>
      </c>
      <c r="B61" s="6">
        <f aca="true" t="shared" si="15" ref="B61:J61">B33</f>
        <v>26.22</v>
      </c>
      <c r="C61" s="6">
        <f t="shared" si="15"/>
        <v>33.91</v>
      </c>
      <c r="D61" s="6">
        <f t="shared" si="15"/>
        <v>28.28</v>
      </c>
      <c r="E61" s="6">
        <f t="shared" si="15"/>
        <v>33.77</v>
      </c>
      <c r="F61" s="6">
        <f t="shared" si="15"/>
        <v>33.18</v>
      </c>
      <c r="G61" s="6">
        <f t="shared" si="15"/>
        <v>33.4</v>
      </c>
      <c r="H61" s="6">
        <f t="shared" si="15"/>
        <v>31.92</v>
      </c>
      <c r="I61" s="6">
        <f t="shared" si="15"/>
        <v>30.36</v>
      </c>
      <c r="J61" s="6">
        <f t="shared" si="15"/>
        <v>35.9</v>
      </c>
    </row>
    <row r="62" spans="1:10" ht="5.25" customHeight="1">
      <c r="A62" s="8"/>
      <c r="B62" s="9"/>
      <c r="C62" s="9"/>
      <c r="D62" s="9"/>
      <c r="E62" s="9"/>
      <c r="F62" s="9"/>
      <c r="G62" s="9"/>
      <c r="H62" s="9"/>
      <c r="I62" s="9"/>
      <c r="J62" s="9"/>
    </row>
    <row r="63" spans="1:10" ht="15.75">
      <c r="A63" s="3" t="s">
        <v>37</v>
      </c>
      <c r="B63" s="6"/>
      <c r="C63" s="6"/>
      <c r="D63" s="4"/>
      <c r="E63" s="4"/>
      <c r="F63" s="4"/>
      <c r="G63" s="4"/>
      <c r="H63" s="4"/>
      <c r="I63" s="4"/>
      <c r="J63" s="4"/>
    </row>
    <row r="64" spans="1:10" ht="15.75">
      <c r="A64" s="3" t="s">
        <v>2</v>
      </c>
      <c r="B64" s="6"/>
      <c r="C64" s="6"/>
      <c r="D64" s="4"/>
      <c r="E64" s="4"/>
      <c r="F64" s="4"/>
      <c r="G64" s="4"/>
      <c r="H64" s="4"/>
      <c r="I64" s="4"/>
      <c r="J64" s="4"/>
    </row>
    <row r="65" spans="1:10" ht="15.75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ht="15.75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ht="15.7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ht="15.7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5.7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5.7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5.7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5.7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5.75">
      <c r="A73" s="4"/>
      <c r="B73" s="4"/>
      <c r="C73" s="4"/>
      <c r="D73" s="4"/>
      <c r="E73" s="4"/>
      <c r="F73" s="4"/>
      <c r="G73" s="4"/>
      <c r="H73" s="4"/>
      <c r="I73" s="4"/>
      <c r="J73" s="4"/>
    </row>
  </sheetData>
  <printOptions/>
  <pageMargins left="0.5" right="0.5" top="0.5" bottom="0.5" header="0.5" footer="0.5"/>
  <pageSetup horizontalDpi="300" verticalDpi="300" orientation="portrait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wmcbride</cp:lastModifiedBy>
  <dcterms:created xsi:type="dcterms:W3CDTF">2001-10-04T19:44:49Z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