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james_kaufman_usda_gov/Documents/Desktop/"/>
    </mc:Choice>
  </mc:AlternateContent>
  <xr:revisionPtr revIDLastSave="3" documentId="8_{5206EB1C-2E76-4B93-A5AB-339F4D09C0D2}" xr6:coauthVersionLast="47" xr6:coauthVersionMax="47" xr10:uidLastSave="{133129F9-B424-4C8D-A20A-60C670931E2E}"/>
  <bookViews>
    <workbookView xWindow="-28455" yWindow="990" windowWidth="27690" windowHeight="14400" xr2:uid="{00000000-000D-0000-FFFF-FFFF00000000}"/>
  </bookViews>
  <sheets>
    <sheet name="TSE table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0" l="1"/>
  <c r="G27" i="10"/>
  <c r="F27" i="10"/>
  <c r="E27" i="10"/>
  <c r="D27" i="10"/>
  <c r="C27" i="10"/>
  <c r="B27" i="10"/>
  <c r="H39" i="10"/>
  <c r="G39" i="10"/>
  <c r="H13" i="10"/>
  <c r="G13" i="10"/>
  <c r="E39" i="10" l="1"/>
  <c r="B13" i="10"/>
  <c r="C39" i="10"/>
  <c r="D39" i="10"/>
  <c r="F39" i="10"/>
  <c r="B39" i="10"/>
  <c r="F13" i="10" l="1"/>
  <c r="E13" i="10"/>
  <c r="D13" i="10" l="1"/>
  <c r="C13" i="10"/>
</calcChain>
</file>

<file path=xl/sharedStrings.xml><?xml version="1.0" encoding="utf-8"?>
<sst xmlns="http://schemas.openxmlformats.org/spreadsheetml/2006/main" count="40" uniqueCount="40">
  <si>
    <t>2014</t>
  </si>
  <si>
    <t>2015</t>
  </si>
  <si>
    <t>2016</t>
  </si>
  <si>
    <t>II. Producer Support Estimate (PSE)</t>
  </si>
  <si>
    <t>A.  Support based on commodity outputs</t>
  </si>
  <si>
    <t>Raw sugar</t>
  </si>
  <si>
    <t>Milk</t>
  </si>
  <si>
    <t>Poultry meat</t>
  </si>
  <si>
    <t>Dry beans</t>
  </si>
  <si>
    <t>Other commodities</t>
  </si>
  <si>
    <t>B.  Payments based on input use</t>
  </si>
  <si>
    <t>B1.  Variable input use</t>
  </si>
  <si>
    <t>B2.  Fixed capital formation</t>
  </si>
  <si>
    <t>C.  Payments based on current area, animal numbers,
revenue, or income, production required</t>
  </si>
  <si>
    <t>D.  Payments based on non-current area, animal numbers,
revenue, or income, production required</t>
  </si>
  <si>
    <t>Agricultural knowledge and innovation system</t>
  </si>
  <si>
    <t>Inspection and control</t>
  </si>
  <si>
    <t>Development and maintenance of infrastructure</t>
  </si>
  <si>
    <t>Marketing and promotion</t>
  </si>
  <si>
    <t>2017</t>
  </si>
  <si>
    <t>2018</t>
  </si>
  <si>
    <t>2019</t>
  </si>
  <si>
    <t>2020</t>
  </si>
  <si>
    <t>E.  Payments based on non-current A/An/R/I, production not required</t>
  </si>
  <si>
    <t>F.  Payments based on non-commodity criteria</t>
  </si>
  <si>
    <t>G.  Miscellaneous payments</t>
  </si>
  <si>
    <t>Cost of public shareholding</t>
  </si>
  <si>
    <t>Miscellaneous</t>
  </si>
  <si>
    <t>A1. Market Price Support (MPS)</t>
  </si>
  <si>
    <t>A.2. Payments based on output</t>
  </si>
  <si>
    <t>III.  Percentage PSE  (PSE /( I + II.A2 + II.B + II.C + II.D + II.E + II.F + II.G))</t>
  </si>
  <si>
    <t>A/An/R/I = Area, animal numbers, revenue, or income.</t>
  </si>
  <si>
    <t>Million pesos</t>
  </si>
  <si>
    <t>Mexico: Total Support Estimate (TSE), 2014–20</t>
  </si>
  <si>
    <t>I. Total value of production (at farm gate)</t>
  </si>
  <si>
    <t>IV. General Services Support Estimate (GSSE)</t>
  </si>
  <si>
    <t>V. Transfers to consumers from taxpayers (TCT)</t>
  </si>
  <si>
    <r>
      <t>VI. Total Support Estimate (TSE = PSE + GSSE + TCT</t>
    </r>
    <r>
      <rPr>
        <sz val="10"/>
        <rFont val="Arial"/>
        <family val="2"/>
      </rPr>
      <t>)</t>
    </r>
  </si>
  <si>
    <r>
      <t xml:space="preserve">Source: USDA, Economic Research Service using Organisation for Economic Co-operation and Development (OECD), </t>
    </r>
    <r>
      <rPr>
        <i/>
        <sz val="10"/>
        <rFont val="Arial"/>
        <family val="2"/>
      </rPr>
      <t>Producer and Consumer Support Estimates</t>
    </r>
    <r>
      <rPr>
        <sz val="10"/>
        <rFont val="Arial"/>
        <family val="2"/>
      </rPr>
      <t>data.</t>
    </r>
  </si>
  <si>
    <t>B3.  On-farm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</si>
</sst>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\ 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"/>
      <family val="1"/>
    </font>
    <font>
      <i/>
      <sz val="10"/>
      <name val="Times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1">
    <xf numFmtId="0" fontId="0" fillId="0" borderId="0" xfId="0"/>
    <xf numFmtId="0" fontId="0" fillId="0" borderId="0" xfId="0" applyFill="1"/>
    <xf numFmtId="164" fontId="6" fillId="0" borderId="0" xfId="3" applyNumberFormat="1" applyFont="1" applyFill="1"/>
    <xf numFmtId="4" fontId="0" fillId="0" borderId="0" xfId="0" applyNumberFormat="1" applyFill="1"/>
    <xf numFmtId="0" fontId="5" fillId="0" borderId="0" xfId="3" applyFont="1" applyFill="1" applyAlignment="1">
      <alignment horizontal="left" indent="2"/>
    </xf>
    <xf numFmtId="164" fontId="4" fillId="0" borderId="0" xfId="2" applyNumberFormat="1" applyFont="1" applyFill="1" applyBorder="1" applyAlignment="1">
      <alignment horizontal="left" vertical="center" indent="2"/>
    </xf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Fill="1"/>
    <xf numFmtId="49" fontId="9" fillId="0" borderId="1" xfId="2" applyNumberFormat="1" applyFont="1" applyFill="1" applyBorder="1" applyAlignment="1">
      <alignment horizontal="right"/>
    </xf>
    <xf numFmtId="49" fontId="9" fillId="0" borderId="1" xfId="2" quotePrefix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9" fillId="0" borderId="0" xfId="3" applyFont="1" applyFill="1"/>
    <xf numFmtId="4" fontId="3" fillId="0" borderId="0" xfId="2" applyNumberFormat="1" applyFont="1" applyFill="1" applyAlignment="1">
      <alignment horizontal="right"/>
    </xf>
    <xf numFmtId="0" fontId="3" fillId="0" borderId="0" xfId="3" applyFont="1" applyFill="1"/>
    <xf numFmtId="164" fontId="11" fillId="0" borderId="0" xfId="3" applyNumberFormat="1" applyFont="1" applyFill="1" applyAlignment="1">
      <alignment horizontal="left" indent="2"/>
    </xf>
    <xf numFmtId="0" fontId="12" fillId="0" borderId="0" xfId="3" applyFont="1" applyFill="1" applyAlignment="1">
      <alignment horizontal="left" indent="4"/>
    </xf>
    <xf numFmtId="49" fontId="12" fillId="0" borderId="0" xfId="2" applyNumberFormat="1" applyFont="1" applyFill="1" applyAlignment="1">
      <alignment horizontal="left" indent="6"/>
    </xf>
    <xf numFmtId="4" fontId="3" fillId="0" borderId="0" xfId="1" applyNumberFormat="1" applyFont="1" applyFill="1"/>
    <xf numFmtId="3" fontId="3" fillId="0" borderId="0" xfId="1" applyNumberFormat="1" applyFont="1" applyFill="1"/>
    <xf numFmtId="49" fontId="12" fillId="0" borderId="0" xfId="2" applyNumberFormat="1" applyFont="1" applyFill="1" applyAlignment="1">
      <alignment horizontal="left" indent="2"/>
    </xf>
    <xf numFmtId="164" fontId="12" fillId="0" borderId="0" xfId="3" applyNumberFormat="1" applyFont="1" applyFill="1" applyAlignment="1">
      <alignment horizontal="left" indent="4"/>
    </xf>
    <xf numFmtId="164" fontId="12" fillId="0" borderId="0" xfId="3" applyNumberFormat="1" applyFont="1" applyFill="1"/>
    <xf numFmtId="164" fontId="11" fillId="0" borderId="0" xfId="3" applyNumberFormat="1" applyFont="1" applyFill="1" applyAlignment="1">
      <alignment horizontal="left" wrapText="1" indent="2"/>
    </xf>
    <xf numFmtId="4" fontId="3" fillId="0" borderId="0" xfId="2" applyNumberFormat="1" applyFont="1" applyFill="1" applyAlignment="1">
      <alignment horizontal="right" vertical="top"/>
    </xf>
    <xf numFmtId="3" fontId="3" fillId="0" borderId="0" xfId="2" applyNumberFormat="1" applyFont="1" applyFill="1" applyAlignment="1">
      <alignment horizontal="right" vertical="top"/>
    </xf>
    <xf numFmtId="164" fontId="11" fillId="0" borderId="0" xfId="3" applyNumberFormat="1" applyFont="1" applyFill="1" applyAlignment="1">
      <alignment horizontal="left" vertical="top" wrapText="1" indent="2"/>
    </xf>
    <xf numFmtId="0" fontId="9" fillId="0" borderId="0" xfId="3" applyFont="1" applyFill="1" applyAlignment="1">
      <alignment vertical="top" wrapText="1"/>
    </xf>
    <xf numFmtId="4" fontId="13" fillId="0" borderId="0" xfId="0" applyNumberFormat="1" applyFont="1"/>
    <xf numFmtId="0" fontId="11" fillId="0" borderId="0" xfId="3" applyFont="1" applyFill="1" applyAlignment="1">
      <alignment horizontal="left" indent="2"/>
    </xf>
    <xf numFmtId="3" fontId="3" fillId="0" borderId="0" xfId="2" applyNumberFormat="1" applyFont="1" applyFill="1" applyAlignment="1">
      <alignment horizontal="right"/>
    </xf>
    <xf numFmtId="0" fontId="11" fillId="0" borderId="0" xfId="3" applyFont="1" applyFill="1"/>
    <xf numFmtId="4" fontId="3" fillId="0" borderId="0" xfId="0" applyNumberFormat="1" applyFont="1" applyFill="1" applyAlignment="1">
      <alignment horizontal="right"/>
    </xf>
    <xf numFmtId="0" fontId="13" fillId="0" borderId="0" xfId="0" applyFont="1" applyFill="1"/>
    <xf numFmtId="0" fontId="9" fillId="0" borderId="1" xfId="3" applyFont="1" applyFill="1" applyBorder="1"/>
    <xf numFmtId="4" fontId="3" fillId="0" borderId="1" xfId="2" applyNumberFormat="1" applyFont="1" applyFill="1" applyBorder="1" applyAlignment="1">
      <alignment horizontal="right"/>
    </xf>
    <xf numFmtId="0" fontId="8" fillId="0" borderId="1" xfId="0" applyFont="1" applyFill="1" applyBorder="1"/>
    <xf numFmtId="164" fontId="3" fillId="0" borderId="0" xfId="2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_TABLE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7"/>
  <sheetViews>
    <sheetView tabSelected="1" workbookViewId="0">
      <selection activeCell="A22" sqref="A22"/>
    </sheetView>
  </sheetViews>
  <sheetFormatPr defaultRowHeight="15" x14ac:dyDescent="0.25"/>
  <cols>
    <col min="1" max="1" width="50.7109375" customWidth="1"/>
    <col min="2" max="8" width="11.7109375" customWidth="1"/>
    <col min="9" max="11" width="9.85546875" bestFit="1" customWidth="1"/>
  </cols>
  <sheetData>
    <row r="1" spans="1:8" x14ac:dyDescent="0.25">
      <c r="A1" s="7" t="s">
        <v>33</v>
      </c>
      <c r="B1" s="8"/>
      <c r="C1" s="8"/>
      <c r="D1" s="8"/>
      <c r="E1" s="8"/>
      <c r="F1" s="8"/>
      <c r="G1" s="8"/>
      <c r="H1" s="8"/>
    </row>
    <row r="2" spans="1:8" x14ac:dyDescent="0.25">
      <c r="A2" s="38"/>
      <c r="B2" s="10" t="s">
        <v>0</v>
      </c>
      <c r="C2" s="11" t="s">
        <v>1</v>
      </c>
      <c r="D2" s="11" t="s">
        <v>2</v>
      </c>
      <c r="E2" s="11" t="s">
        <v>19</v>
      </c>
      <c r="F2" s="11" t="s">
        <v>20</v>
      </c>
      <c r="G2" s="11" t="s">
        <v>21</v>
      </c>
      <c r="H2" s="11" t="s">
        <v>22</v>
      </c>
    </row>
    <row r="3" spans="1:8" x14ac:dyDescent="0.25">
      <c r="A3" s="9"/>
      <c r="B3" s="12" t="s">
        <v>32</v>
      </c>
      <c r="C3" s="13"/>
      <c r="D3" s="13"/>
      <c r="E3" s="13"/>
      <c r="F3" s="13"/>
      <c r="G3" s="13"/>
      <c r="H3" s="13"/>
    </row>
    <row r="4" spans="1:8" x14ac:dyDescent="0.25">
      <c r="A4" s="14" t="s">
        <v>34</v>
      </c>
      <c r="B4" s="15">
        <v>773514.39899999998</v>
      </c>
      <c r="C4" s="15">
        <v>826600.16</v>
      </c>
      <c r="D4" s="15">
        <v>908352.63100000005</v>
      </c>
      <c r="E4" s="15">
        <v>1010297.69</v>
      </c>
      <c r="F4" s="15">
        <v>1092592.686</v>
      </c>
      <c r="G4" s="15">
        <v>1155328.202</v>
      </c>
      <c r="H4" s="15">
        <v>1221699.9527714001</v>
      </c>
    </row>
    <row r="5" spans="1:8" x14ac:dyDescent="0.25">
      <c r="A5" s="16"/>
      <c r="B5" s="9"/>
      <c r="C5" s="9"/>
      <c r="D5" s="9"/>
      <c r="E5" s="9"/>
      <c r="F5" s="9"/>
      <c r="G5" s="9"/>
      <c r="H5" s="9"/>
    </row>
    <row r="6" spans="1:8" x14ac:dyDescent="0.25">
      <c r="A6" s="14" t="s">
        <v>3</v>
      </c>
      <c r="B6" s="15">
        <v>89641.578398165104</v>
      </c>
      <c r="C6" s="15">
        <v>98128.137744281004</v>
      </c>
      <c r="D6" s="15">
        <v>87431.191469261394</v>
      </c>
      <c r="E6" s="15">
        <v>104900.746702216</v>
      </c>
      <c r="F6" s="15">
        <v>122304.016848755</v>
      </c>
      <c r="G6" s="15">
        <v>122491.908874124</v>
      </c>
      <c r="H6" s="15">
        <v>122650.214130083</v>
      </c>
    </row>
    <row r="7" spans="1:8" x14ac:dyDescent="0.25">
      <c r="A7" s="17" t="s">
        <v>4</v>
      </c>
      <c r="B7" s="15">
        <v>14057.8214441852</v>
      </c>
      <c r="C7" s="15">
        <v>28514.073904751</v>
      </c>
      <c r="D7" s="15">
        <v>21187.512299493901</v>
      </c>
      <c r="E7" s="15">
        <v>49452.967710720703</v>
      </c>
      <c r="F7" s="15">
        <v>63172.283705015398</v>
      </c>
      <c r="G7" s="15">
        <v>68469.590569756794</v>
      </c>
      <c r="H7" s="15">
        <v>67079.156694347897</v>
      </c>
    </row>
    <row r="8" spans="1:8" x14ac:dyDescent="0.25">
      <c r="A8" s="18" t="s">
        <v>28</v>
      </c>
      <c r="B8" s="15">
        <v>12837.1562922552</v>
      </c>
      <c r="C8" s="15">
        <v>26073.855741001</v>
      </c>
      <c r="D8" s="15">
        <v>20451.640199493901</v>
      </c>
      <c r="E8" s="15">
        <v>48570.169510720698</v>
      </c>
      <c r="F8" s="15">
        <v>61515.048805015402</v>
      </c>
      <c r="G8" s="15">
        <v>63816.803597606799</v>
      </c>
      <c r="H8" s="15">
        <v>64325.909483327901</v>
      </c>
    </row>
    <row r="9" spans="1:8" x14ac:dyDescent="0.25">
      <c r="A9" s="19" t="s">
        <v>5</v>
      </c>
      <c r="B9" s="20">
        <v>2841.8075230208101</v>
      </c>
      <c r="C9" s="20">
        <v>6402.8025121709497</v>
      </c>
      <c r="D9" s="20">
        <v>3963.6719390908502</v>
      </c>
      <c r="E9" s="20">
        <v>17096.300673398098</v>
      </c>
      <c r="F9" s="20">
        <v>21358.462447011701</v>
      </c>
      <c r="G9" s="20">
        <v>17303.369290795799</v>
      </c>
      <c r="H9" s="20">
        <v>12734.391193723901</v>
      </c>
    </row>
    <row r="10" spans="1:8" x14ac:dyDescent="0.25">
      <c r="A10" s="19" t="s">
        <v>6</v>
      </c>
      <c r="B10" s="21">
        <v>0</v>
      </c>
      <c r="C10" s="20">
        <v>9357.9654235729395</v>
      </c>
      <c r="D10" s="20">
        <v>2773.1460662004101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19" t="s">
        <v>7</v>
      </c>
      <c r="B11" s="20">
        <v>5054.8156525144796</v>
      </c>
      <c r="C11" s="21">
        <v>0</v>
      </c>
      <c r="D11" s="20">
        <v>-61.451329105111299</v>
      </c>
      <c r="E11" s="21">
        <v>0</v>
      </c>
      <c r="F11" s="21">
        <v>0</v>
      </c>
      <c r="G11" s="20">
        <v>10739.660753591201</v>
      </c>
      <c r="H11" s="20">
        <v>22162.4559871565</v>
      </c>
    </row>
    <row r="12" spans="1:8" x14ac:dyDescent="0.25">
      <c r="A12" s="19" t="s">
        <v>8</v>
      </c>
      <c r="B12" s="21">
        <v>0</v>
      </c>
      <c r="C12" s="21">
        <v>0</v>
      </c>
      <c r="D12" s="20">
        <v>2849.42069340845</v>
      </c>
      <c r="E12" s="21">
        <v>0</v>
      </c>
      <c r="F12" s="21">
        <v>0</v>
      </c>
      <c r="G12" s="20">
        <v>734.85227763526802</v>
      </c>
      <c r="H12" s="21">
        <v>0</v>
      </c>
    </row>
    <row r="13" spans="1:8" ht="13.9" customHeight="1" x14ac:dyDescent="0.25">
      <c r="A13" s="19" t="s">
        <v>9</v>
      </c>
      <c r="B13" s="15">
        <f>B8-SUM(B9:B12)</f>
        <v>4940.533116719911</v>
      </c>
      <c r="C13" s="15">
        <f>C8-SUM(C9:C12)</f>
        <v>10313.08780525711</v>
      </c>
      <c r="D13" s="15">
        <f>D8-SUM(D9:D12)</f>
        <v>10926.852829899302</v>
      </c>
      <c r="E13" s="15">
        <f>E8-SUM(E9:E12)</f>
        <v>31473.8688373226</v>
      </c>
      <c r="F13" s="15">
        <f>F8-SUM(F9:F12)</f>
        <v>40156.586358003697</v>
      </c>
      <c r="G13" s="15">
        <f t="shared" ref="G13:H13" si="0">G8-SUM(G9:G12)</f>
        <v>35038.921275584529</v>
      </c>
      <c r="H13" s="15">
        <f t="shared" si="0"/>
        <v>29429.062302447499</v>
      </c>
    </row>
    <row r="14" spans="1:8" x14ac:dyDescent="0.25">
      <c r="A14" s="18" t="s">
        <v>29</v>
      </c>
      <c r="B14" s="20">
        <v>1220.6651519300001</v>
      </c>
      <c r="C14" s="20">
        <v>2440.2181637499998</v>
      </c>
      <c r="D14" s="20">
        <v>735.87210000000005</v>
      </c>
      <c r="E14" s="20">
        <v>882.79819999999995</v>
      </c>
      <c r="F14" s="20">
        <v>1657.2348999999999</v>
      </c>
      <c r="G14" s="20">
        <v>4652.7869721500001</v>
      </c>
      <c r="H14" s="20">
        <v>2753.2472110200001</v>
      </c>
    </row>
    <row r="15" spans="1:8" x14ac:dyDescent="0.25">
      <c r="A15" s="22"/>
      <c r="B15" s="9"/>
      <c r="C15" s="9"/>
      <c r="D15" s="9"/>
      <c r="E15" s="9"/>
      <c r="F15" s="9"/>
      <c r="G15" s="9"/>
      <c r="H15" s="9"/>
    </row>
    <row r="16" spans="1:8" x14ac:dyDescent="0.25">
      <c r="A16" s="17" t="s">
        <v>10</v>
      </c>
      <c r="B16" s="15">
        <v>54574.513802289999</v>
      </c>
      <c r="C16" s="15">
        <v>51520.726614530002</v>
      </c>
      <c r="D16" s="15">
        <v>47265.591612237498</v>
      </c>
      <c r="E16" s="15">
        <v>39686.755991855003</v>
      </c>
      <c r="F16" s="15">
        <v>43854.00705185</v>
      </c>
      <c r="G16" s="15">
        <v>26739.877884776801</v>
      </c>
      <c r="H16" s="15">
        <v>16386.8297194154</v>
      </c>
    </row>
    <row r="17" spans="1:10" x14ac:dyDescent="0.25">
      <c r="A17" s="23" t="s">
        <v>11</v>
      </c>
      <c r="B17" s="20">
        <v>17893.384243109998</v>
      </c>
      <c r="C17" s="20">
        <v>18709.561650529999</v>
      </c>
      <c r="D17" s="20">
        <v>13710.028254999999</v>
      </c>
      <c r="E17" s="20">
        <v>11720.280557</v>
      </c>
      <c r="F17" s="20">
        <v>10838.48559</v>
      </c>
      <c r="G17" s="20">
        <v>10457.168057000001</v>
      </c>
      <c r="H17" s="20">
        <v>8834.5933650000006</v>
      </c>
    </row>
    <row r="18" spans="1:10" x14ac:dyDescent="0.25">
      <c r="A18" s="23" t="s">
        <v>12</v>
      </c>
      <c r="B18" s="20">
        <v>28624.522988389999</v>
      </c>
      <c r="C18" s="20">
        <v>24473.326911</v>
      </c>
      <c r="D18" s="20">
        <v>26892.3122030675</v>
      </c>
      <c r="E18" s="20">
        <v>21619.570022414999</v>
      </c>
      <c r="F18" s="20">
        <v>27051.746163870001</v>
      </c>
      <c r="G18" s="20">
        <v>12225.672933248001</v>
      </c>
      <c r="H18" s="20">
        <v>4567.5327155139003</v>
      </c>
    </row>
    <row r="19" spans="1:10" x14ac:dyDescent="0.25">
      <c r="A19" s="23" t="s">
        <v>39</v>
      </c>
      <c r="B19" s="20">
        <v>8056.6065707899998</v>
      </c>
      <c r="C19" s="20">
        <v>8337.8380529999995</v>
      </c>
      <c r="D19" s="20">
        <v>6663.2511541699996</v>
      </c>
      <c r="E19" s="20">
        <v>6346.90541244</v>
      </c>
      <c r="F19" s="20">
        <v>5963.7752979799998</v>
      </c>
      <c r="G19" s="20">
        <v>4057.0368945288001</v>
      </c>
      <c r="H19" s="20">
        <v>2984.7036389015002</v>
      </c>
    </row>
    <row r="20" spans="1:10" x14ac:dyDescent="0.25">
      <c r="A20" s="24"/>
      <c r="B20" s="15"/>
      <c r="C20" s="15"/>
      <c r="D20" s="15"/>
      <c r="E20" s="15"/>
      <c r="F20" s="15"/>
      <c r="G20" s="15"/>
      <c r="H20" s="15"/>
    </row>
    <row r="21" spans="1:10" ht="39" x14ac:dyDescent="0.25">
      <c r="A21" s="25" t="s">
        <v>13</v>
      </c>
      <c r="B21" s="26">
        <v>4218.4873606900001</v>
      </c>
      <c r="C21" s="26">
        <v>2989.110291</v>
      </c>
      <c r="D21" s="26">
        <v>4670.3463058699999</v>
      </c>
      <c r="E21" s="26">
        <v>5011.5420911600004</v>
      </c>
      <c r="F21" s="26">
        <v>5100.9226205300001</v>
      </c>
      <c r="G21" s="26">
        <v>1551.7480630699999</v>
      </c>
      <c r="H21" s="27">
        <v>0</v>
      </c>
    </row>
    <row r="22" spans="1:10" ht="43.5" customHeight="1" x14ac:dyDescent="0.25">
      <c r="A22" s="28" t="s">
        <v>14</v>
      </c>
      <c r="B22" s="26">
        <v>16790.755791</v>
      </c>
      <c r="C22" s="26">
        <v>15104.226934</v>
      </c>
      <c r="D22" s="26">
        <v>14307.74125166</v>
      </c>
      <c r="E22" s="26">
        <v>10749.48090848</v>
      </c>
      <c r="F22" s="26">
        <v>10176.803471359999</v>
      </c>
      <c r="G22" s="26">
        <v>11081.592356519999</v>
      </c>
      <c r="H22" s="26">
        <v>10677.32771632</v>
      </c>
    </row>
    <row r="23" spans="1:10" s="6" customFormat="1" ht="25.5" x14ac:dyDescent="0.25">
      <c r="A23" s="28" t="s">
        <v>23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J23"/>
    </row>
    <row r="24" spans="1:10" s="6" customFormat="1" x14ac:dyDescent="0.25">
      <c r="A24" s="28" t="s">
        <v>24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6">
        <v>14648.1</v>
      </c>
      <c r="H24" s="26">
        <v>28504.9</v>
      </c>
      <c r="J24"/>
    </row>
    <row r="25" spans="1:10" s="6" customFormat="1" x14ac:dyDescent="0.25">
      <c r="A25" s="28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6">
        <v>1</v>
      </c>
      <c r="H25" s="26">
        <v>2</v>
      </c>
      <c r="J25"/>
    </row>
    <row r="26" spans="1:10" x14ac:dyDescent="0.25">
      <c r="A26" s="14"/>
      <c r="B26" s="9"/>
      <c r="C26" s="9"/>
      <c r="D26" s="9"/>
      <c r="E26" s="9"/>
      <c r="F26" s="9"/>
      <c r="G26" s="9"/>
      <c r="H26" s="9"/>
    </row>
    <row r="27" spans="1:10" ht="30" customHeight="1" x14ac:dyDescent="0.25">
      <c r="A27" s="29" t="s">
        <v>30</v>
      </c>
      <c r="B27" s="26">
        <f>(B6/(B4+ B14+ B16+B21+B22+B23+B24+B25))*100</f>
        <v>10.542113872250743</v>
      </c>
      <c r="C27" s="26">
        <f>(C6/(C4+ C14+ C16+C21+C22+C23+C24+C25))*100</f>
        <v>10.919451699980897</v>
      </c>
      <c r="D27" s="26">
        <f t="shared" ref="D27:H27" si="1">(D6/(D4+ D14+ D16+D21+D22+D23+D24+D25))*100</f>
        <v>8.9642475721239716</v>
      </c>
      <c r="E27" s="26">
        <f t="shared" si="1"/>
        <v>9.834799051259612</v>
      </c>
      <c r="F27" s="26">
        <f t="shared" si="1"/>
        <v>10.603950255317383</v>
      </c>
      <c r="G27" s="26">
        <f t="shared" si="1"/>
        <v>10.089915582595992</v>
      </c>
      <c r="H27" s="26">
        <f t="shared" si="1"/>
        <v>9.5818663919285321</v>
      </c>
    </row>
    <row r="28" spans="1:10" x14ac:dyDescent="0.25">
      <c r="A28" s="14"/>
      <c r="B28" s="8"/>
      <c r="C28" s="8"/>
      <c r="D28" s="8"/>
      <c r="E28" s="8"/>
      <c r="F28" s="8"/>
      <c r="G28" s="8"/>
      <c r="H28" s="8"/>
    </row>
    <row r="29" spans="1:10" x14ac:dyDescent="0.25">
      <c r="A29" s="14" t="s">
        <v>35</v>
      </c>
      <c r="B29" s="30">
        <v>15401.79590218</v>
      </c>
      <c r="C29" s="15">
        <v>13440.622065</v>
      </c>
      <c r="D29" s="15">
        <v>11281.658358619999</v>
      </c>
      <c r="E29" s="15">
        <v>10822.34033655</v>
      </c>
      <c r="F29" s="15">
        <v>10264.07091368</v>
      </c>
      <c r="G29" s="15">
        <v>9318.2368572399992</v>
      </c>
      <c r="H29" s="15">
        <v>11743.956765000001</v>
      </c>
    </row>
    <row r="30" spans="1:10" x14ac:dyDescent="0.25">
      <c r="A30" s="31" t="s">
        <v>15</v>
      </c>
      <c r="B30" s="15">
        <v>6056.5255344200004</v>
      </c>
      <c r="C30" s="15">
        <v>6258.2371309999999</v>
      </c>
      <c r="D30" s="15">
        <v>6418.85309917</v>
      </c>
      <c r="E30" s="15">
        <v>6654.7610169999998</v>
      </c>
      <c r="F30" s="15">
        <v>6876.7809390000002</v>
      </c>
      <c r="G30" s="15">
        <v>6816.8929710000002</v>
      </c>
      <c r="H30" s="15">
        <v>7087.1335390000004</v>
      </c>
    </row>
    <row r="31" spans="1:10" x14ac:dyDescent="0.25">
      <c r="A31" s="31" t="s">
        <v>16</v>
      </c>
      <c r="B31" s="15">
        <v>1174.7079670000001</v>
      </c>
      <c r="C31" s="15">
        <v>1273.0208600000001</v>
      </c>
      <c r="D31" s="15">
        <v>1827.5666940000001</v>
      </c>
      <c r="E31" s="15">
        <v>2073.3192309999999</v>
      </c>
      <c r="F31" s="15">
        <v>2071.2486699999999</v>
      </c>
      <c r="G31" s="15">
        <v>1532.6463682399999</v>
      </c>
      <c r="H31" s="15">
        <v>1293.3811370000001</v>
      </c>
    </row>
    <row r="32" spans="1:10" x14ac:dyDescent="0.25">
      <c r="A32" s="31" t="s">
        <v>17</v>
      </c>
      <c r="B32" s="15">
        <v>6528.7081847600002</v>
      </c>
      <c r="C32" s="15">
        <v>5601.0361679999996</v>
      </c>
      <c r="D32" s="15">
        <v>3029.2385654499999</v>
      </c>
      <c r="E32" s="15">
        <v>1839.99897179</v>
      </c>
      <c r="F32" s="15">
        <v>841.52558074000001</v>
      </c>
      <c r="G32" s="15">
        <v>879.29751799999997</v>
      </c>
      <c r="H32" s="15">
        <v>3355.7547840000002</v>
      </c>
    </row>
    <row r="33" spans="1:10" x14ac:dyDescent="0.25">
      <c r="A33" s="31" t="s">
        <v>18</v>
      </c>
      <c r="B33" s="15">
        <v>1641.854216</v>
      </c>
      <c r="C33" s="15">
        <v>308.32790599999998</v>
      </c>
      <c r="D33" s="15">
        <v>6</v>
      </c>
      <c r="E33" s="15">
        <v>254.26111675999999</v>
      </c>
      <c r="F33" s="15">
        <v>474.51572393999999</v>
      </c>
      <c r="G33" s="15">
        <v>88.4</v>
      </c>
      <c r="H33" s="15">
        <v>4.6873050000000003</v>
      </c>
    </row>
    <row r="34" spans="1:10" s="6" customFormat="1" x14ac:dyDescent="0.25">
      <c r="A34" s="31" t="s">
        <v>26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15">
        <v>1</v>
      </c>
      <c r="J34"/>
    </row>
    <row r="35" spans="1:10" s="6" customFormat="1" x14ac:dyDescent="0.25">
      <c r="A35" s="31" t="s">
        <v>27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15">
        <v>1</v>
      </c>
      <c r="H35" s="15">
        <v>2</v>
      </c>
      <c r="J35"/>
    </row>
    <row r="36" spans="1:10" x14ac:dyDescent="0.25">
      <c r="A36" s="33"/>
      <c r="B36" s="8"/>
      <c r="C36" s="8"/>
      <c r="D36" s="8"/>
      <c r="E36" s="8"/>
      <c r="F36" s="8"/>
      <c r="G36" s="8"/>
      <c r="H36" s="8"/>
    </row>
    <row r="37" spans="1:10" x14ac:dyDescent="0.25">
      <c r="A37" s="14" t="s">
        <v>36</v>
      </c>
      <c r="B37" s="34">
        <v>9549.4219630000007</v>
      </c>
      <c r="C37" s="34">
        <v>9624.6628458300002</v>
      </c>
      <c r="D37" s="34">
        <v>9523.3701839999994</v>
      </c>
      <c r="E37" s="34">
        <v>9079.6282879999999</v>
      </c>
      <c r="F37" s="34">
        <v>9230.6019343999997</v>
      </c>
      <c r="G37" s="34">
        <v>5287.8860670000004</v>
      </c>
      <c r="H37" s="34">
        <v>3387.8860669999999</v>
      </c>
    </row>
    <row r="38" spans="1:10" x14ac:dyDescent="0.25">
      <c r="A38" s="9"/>
      <c r="B38" s="9"/>
      <c r="C38" s="9"/>
      <c r="D38" s="9"/>
      <c r="E38" s="9"/>
      <c r="F38" s="9"/>
      <c r="G38" s="9"/>
      <c r="H38" s="9"/>
    </row>
    <row r="39" spans="1:10" x14ac:dyDescent="0.25">
      <c r="A39" s="36" t="s">
        <v>37</v>
      </c>
      <c r="B39" s="37">
        <f>B6+B29+B37</f>
        <v>114592.79626334511</v>
      </c>
      <c r="C39" s="37">
        <f t="shared" ref="C39:F39" si="2">C6+C29+C37</f>
        <v>121193.422655111</v>
      </c>
      <c r="D39" s="37">
        <f t="shared" si="2"/>
        <v>108236.22001188139</v>
      </c>
      <c r="E39" s="37">
        <f>E6+E29+E37</f>
        <v>124802.71532676599</v>
      </c>
      <c r="F39" s="37">
        <f t="shared" si="2"/>
        <v>141798.689696835</v>
      </c>
      <c r="G39" s="37">
        <f t="shared" ref="G39:H39" si="3">G6+G29+G37</f>
        <v>137098.03179836401</v>
      </c>
      <c r="H39" s="37">
        <f t="shared" si="3"/>
        <v>137782.05696208301</v>
      </c>
    </row>
    <row r="40" spans="1:10" s="6" customFormat="1" x14ac:dyDescent="0.25">
      <c r="A40" s="35" t="s">
        <v>31</v>
      </c>
      <c r="B40" s="8"/>
      <c r="C40" s="8"/>
      <c r="D40" s="9"/>
      <c r="E40" s="8"/>
      <c r="F40" s="8"/>
      <c r="G40" s="8"/>
      <c r="H40" s="8"/>
      <c r="J40"/>
    </row>
    <row r="41" spans="1:10" ht="30" customHeight="1" x14ac:dyDescent="0.25">
      <c r="A41" s="39" t="s">
        <v>38</v>
      </c>
      <c r="B41" s="40"/>
      <c r="C41" s="40"/>
      <c r="D41" s="40"/>
      <c r="E41" s="40"/>
      <c r="F41" s="40"/>
      <c r="G41" s="40"/>
      <c r="H41" s="40"/>
    </row>
    <row r="42" spans="1:10" x14ac:dyDescent="0.25">
      <c r="D42" s="3"/>
    </row>
    <row r="43" spans="1:10" x14ac:dyDescent="0.25">
      <c r="D43" s="1"/>
    </row>
    <row r="44" spans="1:10" x14ac:dyDescent="0.25">
      <c r="D44" s="1"/>
    </row>
    <row r="45" spans="1:10" x14ac:dyDescent="0.25">
      <c r="A45" s="4"/>
    </row>
    <row r="49" spans="1:1" x14ac:dyDescent="0.25">
      <c r="A49" s="4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2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86" spans="1:1" x14ac:dyDescent="0.25">
      <c r="A186" s="5"/>
    </row>
    <row r="187" spans="1:1" x14ac:dyDescent="0.25">
      <c r="A187" s="5"/>
    </row>
  </sheetData>
  <mergeCells count="1">
    <mergeCell ref="A41:H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TSE table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Mexico: Total Agricultural Support Estimate (TSE)</dc:title>
  <dc:subject>Agricultural economics</dc:subject>
  <dc:creator>Steven Zahniser</dc:creator>
  <cp:keywords>Mexico, policy, domestic support, SADER, PEC, U.S. Department of Agriculture, USDA, Economic Research Service, ERS</cp:keywords>
  <cp:lastModifiedBy>Kaufman, James - REE-ERS, Kansas City, MO</cp:lastModifiedBy>
  <dcterms:created xsi:type="dcterms:W3CDTF">2010-07-01T13:45:24Z</dcterms:created>
  <dcterms:modified xsi:type="dcterms:W3CDTF">2022-03-08T15:26:31Z</dcterms:modified>
</cp:coreProperties>
</file>