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860" windowHeight="89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10'!$A$1:$H$39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<sst xmlns="http://schemas.openxmlformats.org/spreadsheetml/2006/main" count="51" uniqueCount="43">
  <si>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</si>
  <si>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</si>
  <si>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</si>
  <si>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</si>
  <si>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</si>
  <si>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</si>
  <si>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</si>
  <si>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</si>
  <si>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</si>
  <si>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</si>
  <si>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</si>
  <si>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</si>
  <si>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</si>
  <si>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</si>
  <si>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</si>
  <si>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</si>
  <si>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</si>
  <si>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</si>
  <si>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</si>
  <si>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</si>
  <si>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</si>
  <si>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</si>
  <si>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</si>
  <si>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</si>
  <si>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</si>
  <si>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</si>
  <si>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</si>
  <si>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</si>
  <si>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</si>
  <si>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</si>
  <si>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</si>
  <si>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</si>
  <si>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</si>
  <si>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2010</t>
  </si>
  <si>
    <t>Table 10--Global rice exporters, calendar years 2010-2012; monthly revisions and annual changes</t>
  </si>
  <si>
    <t>2012 1/</t>
  </si>
  <si>
    <t>Turkey</t>
  </si>
  <si>
    <t>Paraguay</t>
  </si>
  <si>
    <t>Russia</t>
  </si>
  <si>
    <t>January</t>
  </si>
  <si>
    <t>February</t>
  </si>
  <si>
    <t>Last updated February 9, 2012.</t>
  </si>
  <si>
    <t xml:space="preserve">2011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</si>
</sst>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0" fontId="1" fillId="0" borderId="0" xfId="0" applyNumberFormat="1" applyFont="1" applyAlignment="1">
      <alignment horizontal="center"/>
    </xf>
    <xf numFmtId="37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D4" sqref="D4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34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33</v>
      </c>
      <c r="D2" s="34"/>
      <c r="E2" s="34"/>
      <c r="F2" s="35" t="s">
        <v>42</v>
      </c>
      <c r="G2" s="24"/>
      <c r="H2" s="26"/>
      <c r="I2" s="25"/>
      <c r="J2" s="37"/>
      <c r="K2" s="37"/>
      <c r="L2" s="35" t="s">
        <v>35</v>
      </c>
      <c r="M2" s="24"/>
      <c r="N2" s="26"/>
    </row>
    <row r="3" spans="1:14" ht="12.75" customHeight="1">
      <c r="A3" s="1"/>
      <c r="B3" s="33" t="s">
        <v>40</v>
      </c>
      <c r="D3" s="33" t="s">
        <v>39</v>
      </c>
      <c r="E3" s="33" t="str">
        <f>B3</f>
        <v>February</v>
      </c>
      <c r="F3" s="33"/>
      <c r="G3" s="27" t="s">
        <v>0</v>
      </c>
      <c r="H3" s="27" t="s">
        <v>2</v>
      </c>
      <c r="I3" s="28"/>
      <c r="J3" s="42" t="s">
        <v>39</v>
      </c>
      <c r="K3" s="33" t="str">
        <f>B3</f>
        <v>February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D4" s="29">
        <v>2012</v>
      </c>
      <c r="E4" s="29">
        <v>2012</v>
      </c>
      <c r="F4" s="29"/>
      <c r="G4" s="26" t="s">
        <v>29</v>
      </c>
      <c r="H4" s="26" t="s">
        <v>15</v>
      </c>
      <c r="I4" s="43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468</v>
      </c>
      <c r="D7" s="23">
        <v>630</v>
      </c>
      <c r="E7" s="23">
        <v>675</v>
      </c>
      <c r="F7" s="23"/>
      <c r="G7" s="13">
        <f>E7-D7</f>
        <v>45</v>
      </c>
      <c r="H7" s="13">
        <f>E7-B7</f>
        <v>207</v>
      </c>
      <c r="I7" s="14"/>
      <c r="J7" s="23">
        <v>650</v>
      </c>
      <c r="K7" s="23">
        <v>630</v>
      </c>
      <c r="L7" s="23"/>
      <c r="M7" s="13">
        <f>K7-J7</f>
        <v>-20</v>
      </c>
      <c r="N7" s="13">
        <f>K7-E7</f>
        <v>-45</v>
      </c>
    </row>
    <row r="8" spans="1:14" s="30" customFormat="1" ht="12.75" customHeight="1">
      <c r="A8" s="7" t="s">
        <v>4</v>
      </c>
      <c r="B8" s="23">
        <v>54</v>
      </c>
      <c r="D8" s="23">
        <v>350</v>
      </c>
      <c r="E8" s="23">
        <v>350</v>
      </c>
      <c r="F8" s="23"/>
      <c r="G8" s="13">
        <f aca="true" t="shared" si="0" ref="G8:G29">E8-D8</f>
        <v>0</v>
      </c>
      <c r="H8" s="13">
        <f aca="true" t="shared" si="1" ref="H8:H32">E8-B8</f>
        <v>296</v>
      </c>
      <c r="I8" s="14"/>
      <c r="J8" s="23">
        <v>450</v>
      </c>
      <c r="K8" s="23">
        <v>450</v>
      </c>
      <c r="L8" s="23"/>
      <c r="M8" s="13">
        <f aca="true" t="shared" si="2" ref="M8:M31">K8-J8</f>
        <v>0</v>
      </c>
      <c r="N8" s="13">
        <f aca="true" t="shared" si="3" ref="N8:N29">K8-E8</f>
        <v>100</v>
      </c>
    </row>
    <row r="9" spans="1:14" ht="12.75" customHeight="1">
      <c r="A9" s="15" t="s">
        <v>16</v>
      </c>
      <c r="B9" s="23">
        <v>430</v>
      </c>
      <c r="D9" s="23">
        <v>1300</v>
      </c>
      <c r="E9" s="23">
        <v>1300</v>
      </c>
      <c r="F9" s="23"/>
      <c r="G9" s="13">
        <f t="shared" si="0"/>
        <v>0</v>
      </c>
      <c r="H9" s="13">
        <f t="shared" si="1"/>
        <v>870</v>
      </c>
      <c r="I9" s="14"/>
      <c r="J9" s="23">
        <v>650</v>
      </c>
      <c r="K9" s="23">
        <v>725</v>
      </c>
      <c r="L9" s="23"/>
      <c r="M9" s="13">
        <f t="shared" si="2"/>
        <v>75</v>
      </c>
      <c r="N9" s="13">
        <f t="shared" si="3"/>
        <v>-575</v>
      </c>
    </row>
    <row r="10" spans="1:14" ht="12.75" customHeight="1">
      <c r="A10" s="6" t="s">
        <v>5</v>
      </c>
      <c r="B10" s="23">
        <v>445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305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1000</v>
      </c>
      <c r="D11" s="23">
        <v>1000</v>
      </c>
      <c r="E11" s="23">
        <v>1000</v>
      </c>
      <c r="F11" s="23"/>
      <c r="G11" s="13">
        <f t="shared" si="0"/>
        <v>0</v>
      </c>
      <c r="H11" s="13">
        <f t="shared" si="1"/>
        <v>0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0</v>
      </c>
    </row>
    <row r="12" spans="1:14" ht="12.75" customHeight="1">
      <c r="A12" s="2" t="s">
        <v>6</v>
      </c>
      <c r="B12" s="23">
        <v>619</v>
      </c>
      <c r="D12" s="23">
        <v>500</v>
      </c>
      <c r="E12" s="23">
        <v>500</v>
      </c>
      <c r="F12" s="23"/>
      <c r="G12" s="13">
        <f t="shared" si="0"/>
        <v>0</v>
      </c>
      <c r="H12" s="13">
        <f t="shared" si="1"/>
        <v>-119</v>
      </c>
      <c r="I12" s="13"/>
      <c r="J12" s="23">
        <v>600</v>
      </c>
      <c r="K12" s="23">
        <v>600</v>
      </c>
      <c r="L12" s="23"/>
      <c r="M12" s="13">
        <f t="shared" si="2"/>
        <v>0</v>
      </c>
      <c r="N12" s="13">
        <f t="shared" si="3"/>
        <v>100</v>
      </c>
    </row>
    <row r="13" spans="1:14" ht="12.75" customHeight="1">
      <c r="A13" s="2" t="s">
        <v>28</v>
      </c>
      <c r="B13" s="23">
        <v>60</v>
      </c>
      <c r="D13" s="23">
        <v>70</v>
      </c>
      <c r="E13" s="23">
        <v>70</v>
      </c>
      <c r="F13" s="23"/>
      <c r="G13" s="13">
        <f t="shared" si="0"/>
        <v>0</v>
      </c>
      <c r="H13" s="13">
        <f t="shared" si="1"/>
        <v>10</v>
      </c>
      <c r="I13" s="13"/>
      <c r="J13" s="23">
        <v>15</v>
      </c>
      <c r="K13" s="23">
        <v>15</v>
      </c>
      <c r="L13" s="23"/>
      <c r="M13" s="13">
        <f t="shared" si="2"/>
        <v>0</v>
      </c>
      <c r="N13" s="13">
        <f t="shared" si="3"/>
        <v>-55</v>
      </c>
    </row>
    <row r="14" spans="1:14" ht="12.75" customHeight="1">
      <c r="A14" s="2" t="s">
        <v>7</v>
      </c>
      <c r="B14" s="23">
        <v>570</v>
      </c>
      <c r="D14" s="23">
        <v>120</v>
      </c>
      <c r="E14" s="23">
        <v>120</v>
      </c>
      <c r="F14" s="23"/>
      <c r="G14" s="13">
        <f t="shared" si="0"/>
        <v>0</v>
      </c>
      <c r="H14" s="13">
        <f t="shared" si="1"/>
        <v>-450</v>
      </c>
      <c r="I14" s="13"/>
      <c r="J14" s="23">
        <v>500</v>
      </c>
      <c r="K14" s="23">
        <v>600</v>
      </c>
      <c r="L14" s="23"/>
      <c r="M14" s="13">
        <f t="shared" si="2"/>
        <v>100</v>
      </c>
      <c r="N14" s="13">
        <f t="shared" si="3"/>
        <v>480</v>
      </c>
    </row>
    <row r="15" spans="1:14" ht="12.75" customHeight="1">
      <c r="A15" s="2" t="s">
        <v>27</v>
      </c>
      <c r="B15" s="23">
        <v>282</v>
      </c>
      <c r="D15" s="23">
        <v>300</v>
      </c>
      <c r="E15" s="23">
        <v>300</v>
      </c>
      <c r="F15" s="23"/>
      <c r="G15" s="13">
        <f t="shared" si="0"/>
        <v>0</v>
      </c>
      <c r="H15" s="13">
        <f t="shared" si="1"/>
        <v>18</v>
      </c>
      <c r="I15" s="13"/>
      <c r="J15" s="23">
        <v>350</v>
      </c>
      <c r="K15" s="23">
        <v>350</v>
      </c>
      <c r="L15" s="23"/>
      <c r="M15" s="13">
        <f t="shared" si="2"/>
        <v>0</v>
      </c>
      <c r="N15" s="13">
        <f t="shared" si="3"/>
        <v>50</v>
      </c>
    </row>
    <row r="16" spans="1:14" ht="12.75" customHeight="1">
      <c r="A16" s="2" t="s">
        <v>17</v>
      </c>
      <c r="B16" s="23">
        <v>275</v>
      </c>
      <c r="D16" s="23">
        <v>250</v>
      </c>
      <c r="E16" s="23">
        <v>250</v>
      </c>
      <c r="F16" s="23"/>
      <c r="G16" s="13">
        <f t="shared" si="0"/>
        <v>0</v>
      </c>
      <c r="H16" s="13">
        <f t="shared" si="1"/>
        <v>-25</v>
      </c>
      <c r="I16" s="13"/>
      <c r="J16" s="23">
        <v>230</v>
      </c>
      <c r="K16" s="23">
        <v>230</v>
      </c>
      <c r="L16" s="23"/>
      <c r="M16" s="13">
        <f t="shared" si="2"/>
        <v>0</v>
      </c>
      <c r="N16" s="13">
        <f t="shared" si="3"/>
        <v>-20</v>
      </c>
    </row>
    <row r="17" spans="1:14" ht="12.75" customHeight="1">
      <c r="A17" s="2" t="s">
        <v>8</v>
      </c>
      <c r="B17" s="23">
        <v>2052</v>
      </c>
      <c r="D17" s="23">
        <v>3800</v>
      </c>
      <c r="E17" s="23">
        <v>4200</v>
      </c>
      <c r="F17" s="23"/>
      <c r="G17" s="13">
        <f t="shared" si="0"/>
        <v>400</v>
      </c>
      <c r="H17" s="13">
        <f t="shared" si="1"/>
        <v>2148</v>
      </c>
      <c r="I17" s="13"/>
      <c r="J17" s="23">
        <v>4500</v>
      </c>
      <c r="K17" s="23">
        <v>6000</v>
      </c>
      <c r="L17" s="23"/>
      <c r="M17" s="13">
        <f t="shared" si="2"/>
        <v>1500</v>
      </c>
      <c r="N17" s="13">
        <f t="shared" si="3"/>
        <v>1800</v>
      </c>
    </row>
    <row r="18" spans="1:14" ht="12.75" customHeight="1">
      <c r="A18" s="2" t="s">
        <v>18</v>
      </c>
      <c r="B18" s="23">
        <v>200</v>
      </c>
      <c r="D18" s="23">
        <v>200</v>
      </c>
      <c r="E18" s="23">
        <v>200</v>
      </c>
      <c r="F18" s="23"/>
      <c r="G18" s="13">
        <f t="shared" si="0"/>
        <v>0</v>
      </c>
      <c r="H18" s="13">
        <f t="shared" si="1"/>
        <v>0</v>
      </c>
      <c r="I18" s="13"/>
      <c r="J18" s="23">
        <v>150</v>
      </c>
      <c r="K18" s="23">
        <v>150</v>
      </c>
      <c r="L18" s="23"/>
      <c r="M18" s="13">
        <f t="shared" si="2"/>
        <v>0</v>
      </c>
      <c r="N18" s="13">
        <f t="shared" si="3"/>
        <v>-50</v>
      </c>
    </row>
    <row r="19" spans="1:14" s="30" customFormat="1" ht="12.75" customHeight="1">
      <c r="A19" s="2" t="s">
        <v>19</v>
      </c>
      <c r="B19" s="23">
        <v>4</v>
      </c>
      <c r="D19" s="23">
        <v>3</v>
      </c>
      <c r="E19" s="23">
        <v>3</v>
      </c>
      <c r="F19" s="23"/>
      <c r="G19" s="13">
        <f t="shared" si="0"/>
        <v>0</v>
      </c>
      <c r="H19" s="13">
        <f t="shared" si="1"/>
        <v>-1</v>
      </c>
      <c r="I19" s="13"/>
      <c r="J19" s="23">
        <v>3</v>
      </c>
      <c r="K19" s="23">
        <v>3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9</v>
      </c>
      <c r="B20" s="23">
        <v>4000</v>
      </c>
      <c r="D20" s="23">
        <v>3000</v>
      </c>
      <c r="E20" s="23">
        <v>3000</v>
      </c>
      <c r="F20" s="23"/>
      <c r="G20" s="13">
        <f t="shared" si="0"/>
        <v>0</v>
      </c>
      <c r="H20" s="13">
        <f t="shared" si="1"/>
        <v>-1000</v>
      </c>
      <c r="I20" s="13"/>
      <c r="J20" s="23">
        <v>3750</v>
      </c>
      <c r="K20" s="23">
        <v>3750</v>
      </c>
      <c r="L20" s="23"/>
      <c r="M20" s="13">
        <f t="shared" si="2"/>
        <v>0</v>
      </c>
      <c r="N20" s="13">
        <f t="shared" si="3"/>
        <v>750</v>
      </c>
    </row>
    <row r="21" spans="1:14" ht="12.75" customHeight="1">
      <c r="A21" s="2" t="s">
        <v>37</v>
      </c>
      <c r="B21" s="23">
        <v>135</v>
      </c>
      <c r="D21" s="23">
        <v>220</v>
      </c>
      <c r="E21" s="23">
        <v>220</v>
      </c>
      <c r="F21" s="23"/>
      <c r="G21" s="13">
        <f t="shared" si="0"/>
        <v>0</v>
      </c>
      <c r="H21" s="13">
        <f t="shared" si="1"/>
        <v>85</v>
      </c>
      <c r="I21" s="13"/>
      <c r="J21" s="23">
        <v>150</v>
      </c>
      <c r="K21" s="23">
        <v>150</v>
      </c>
      <c r="L21" s="23"/>
      <c r="M21" s="13">
        <f t="shared" si="2"/>
        <v>0</v>
      </c>
      <c r="N21" s="13">
        <f t="shared" si="3"/>
        <v>-70</v>
      </c>
    </row>
    <row r="22" spans="1:14" ht="12.75" customHeight="1">
      <c r="A22" s="2" t="s">
        <v>32</v>
      </c>
      <c r="B22" s="23">
        <v>55</v>
      </c>
      <c r="D22" s="23">
        <v>50</v>
      </c>
      <c r="E22" s="23">
        <v>50</v>
      </c>
      <c r="F22" s="23"/>
      <c r="G22" s="13">
        <f t="shared" si="0"/>
        <v>0</v>
      </c>
      <c r="H22" s="13">
        <f t="shared" si="1"/>
        <v>-5</v>
      </c>
      <c r="I22" s="13"/>
      <c r="J22" s="23">
        <v>20</v>
      </c>
      <c r="K22" s="23">
        <v>20</v>
      </c>
      <c r="L22" s="23"/>
      <c r="M22" s="13">
        <f t="shared" si="2"/>
        <v>0</v>
      </c>
      <c r="N22" s="13">
        <f t="shared" si="3"/>
        <v>-30</v>
      </c>
    </row>
    <row r="23" spans="1:14" ht="12.75" customHeight="1">
      <c r="A23" s="2" t="s">
        <v>38</v>
      </c>
      <c r="B23" s="23">
        <v>154</v>
      </c>
      <c r="D23" s="23">
        <v>125</v>
      </c>
      <c r="E23" s="23">
        <v>125</v>
      </c>
      <c r="F23" s="23"/>
      <c r="G23" s="13">
        <f t="shared" si="0"/>
        <v>0</v>
      </c>
      <c r="H23" s="13">
        <f t="shared" si="1"/>
        <v>-29</v>
      </c>
      <c r="I23" s="13"/>
      <c r="J23" s="23">
        <v>150</v>
      </c>
      <c r="K23" s="23">
        <v>150</v>
      </c>
      <c r="L23" s="23"/>
      <c r="M23" s="13">
        <f t="shared" si="2"/>
        <v>0</v>
      </c>
      <c r="N23" s="13">
        <f t="shared" si="3"/>
        <v>25</v>
      </c>
    </row>
    <row r="24" spans="1:14" ht="12.75" customHeight="1">
      <c r="A24" s="2" t="s">
        <v>10</v>
      </c>
      <c r="B24" s="23">
        <v>9047</v>
      </c>
      <c r="D24" s="23">
        <v>10500</v>
      </c>
      <c r="E24" s="23">
        <v>10500</v>
      </c>
      <c r="F24" s="23"/>
      <c r="G24" s="13">
        <f t="shared" si="0"/>
        <v>0</v>
      </c>
      <c r="H24" s="13">
        <f t="shared" si="1"/>
        <v>1453</v>
      </c>
      <c r="I24" s="13"/>
      <c r="J24" s="23">
        <v>7000</v>
      </c>
      <c r="K24" s="23">
        <v>6500</v>
      </c>
      <c r="L24" s="23"/>
      <c r="M24" s="13">
        <f t="shared" si="2"/>
        <v>-500</v>
      </c>
      <c r="N24" s="13">
        <f t="shared" si="3"/>
        <v>-4000</v>
      </c>
    </row>
    <row r="25" spans="1:14" ht="12.75" customHeight="1">
      <c r="A25" s="2" t="s">
        <v>36</v>
      </c>
      <c r="B25" s="23">
        <v>52</v>
      </c>
      <c r="D25" s="23">
        <v>90</v>
      </c>
      <c r="E25" s="23">
        <v>90</v>
      </c>
      <c r="F25" s="23"/>
      <c r="G25" s="13">
        <f t="shared" si="0"/>
        <v>0</v>
      </c>
      <c r="H25" s="13">
        <f t="shared" si="1"/>
        <v>38</v>
      </c>
      <c r="I25" s="13"/>
      <c r="J25" s="23">
        <v>95</v>
      </c>
      <c r="K25" s="23">
        <v>95</v>
      </c>
      <c r="L25" s="23"/>
      <c r="M25" s="13">
        <f t="shared" si="2"/>
        <v>0</v>
      </c>
      <c r="N25" s="13">
        <f t="shared" si="3"/>
        <v>5</v>
      </c>
    </row>
    <row r="26" spans="1:14" ht="12.75" customHeight="1">
      <c r="A26" s="2" t="s">
        <v>30</v>
      </c>
      <c r="B26" s="23">
        <v>25</v>
      </c>
      <c r="D26" s="23">
        <v>30</v>
      </c>
      <c r="E26" s="23">
        <v>30</v>
      </c>
      <c r="F26" s="23"/>
      <c r="G26" s="13">
        <f t="shared" si="0"/>
        <v>0</v>
      </c>
      <c r="H26" s="13">
        <f t="shared" si="1"/>
        <v>5</v>
      </c>
      <c r="I26" s="13"/>
      <c r="J26" s="23">
        <v>30</v>
      </c>
      <c r="K26" s="23">
        <v>30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13</v>
      </c>
      <c r="B27" s="23">
        <v>3868</v>
      </c>
      <c r="D27" s="23">
        <v>3250</v>
      </c>
      <c r="E27" s="23">
        <v>3250</v>
      </c>
      <c r="F27" s="23"/>
      <c r="G27" s="13">
        <f>E27-D27</f>
        <v>0</v>
      </c>
      <c r="H27" s="13">
        <f>E27-B27</f>
        <v>-618</v>
      </c>
      <c r="I27" s="13"/>
      <c r="J27" s="23">
        <v>3050</v>
      </c>
      <c r="K27" s="23">
        <v>3000</v>
      </c>
      <c r="L27" s="23"/>
      <c r="M27" s="13">
        <f>K27-J27</f>
        <v>-50</v>
      </c>
      <c r="N27" s="13">
        <f>K27-E27</f>
        <v>-250</v>
      </c>
    </row>
    <row r="28" spans="1:14" ht="12.75" customHeight="1">
      <c r="A28" s="2" t="s">
        <v>11</v>
      </c>
      <c r="B28" s="23">
        <v>808</v>
      </c>
      <c r="D28" s="23">
        <v>975</v>
      </c>
      <c r="E28" s="23">
        <v>840</v>
      </c>
      <c r="F28" s="23"/>
      <c r="G28" s="13">
        <f t="shared" si="0"/>
        <v>-135</v>
      </c>
      <c r="H28" s="13">
        <f t="shared" si="1"/>
        <v>32</v>
      </c>
      <c r="I28" s="13"/>
      <c r="J28" s="23">
        <v>850</v>
      </c>
      <c r="K28" s="23">
        <v>850</v>
      </c>
      <c r="L28" s="23"/>
      <c r="M28" s="13">
        <f t="shared" si="2"/>
        <v>0</v>
      </c>
      <c r="N28" s="13">
        <f t="shared" si="3"/>
        <v>10</v>
      </c>
    </row>
    <row r="29" spans="1:14" ht="12.75" customHeight="1">
      <c r="A29" s="2" t="s">
        <v>12</v>
      </c>
      <c r="B29" s="23">
        <v>6734</v>
      </c>
      <c r="D29" s="23">
        <v>7000</v>
      </c>
      <c r="E29" s="23">
        <v>7000</v>
      </c>
      <c r="F29" s="23"/>
      <c r="G29" s="13">
        <f t="shared" si="0"/>
        <v>0</v>
      </c>
      <c r="H29" s="13">
        <f t="shared" si="1"/>
        <v>266</v>
      </c>
      <c r="I29" s="13"/>
      <c r="J29" s="23">
        <v>6700</v>
      </c>
      <c r="K29" s="23">
        <v>6500</v>
      </c>
      <c r="L29" s="23"/>
      <c r="M29" s="13">
        <f t="shared" si="2"/>
        <v>-200</v>
      </c>
      <c r="N29" s="13">
        <f t="shared" si="3"/>
        <v>-500</v>
      </c>
    </row>
    <row r="30" spans="1:14" ht="12.75" customHeight="1">
      <c r="A30" s="2" t="s">
        <v>21</v>
      </c>
      <c r="B30" s="23">
        <f>SUM(B7:B29)</f>
        <v>31337</v>
      </c>
      <c r="D30" s="23">
        <f>SUM(D7:D29)</f>
        <v>34513</v>
      </c>
      <c r="E30" s="23">
        <f>SUM(E7:E29)</f>
        <v>34823</v>
      </c>
      <c r="F30" s="23"/>
      <c r="G30" s="13">
        <f>E30-D30</f>
        <v>310</v>
      </c>
      <c r="H30" s="13">
        <f>E30-B30</f>
        <v>3486</v>
      </c>
      <c r="I30" s="13"/>
      <c r="J30" s="23">
        <f>SUM(J7:J29)</f>
        <v>31643</v>
      </c>
      <c r="K30" s="23">
        <f>SUM(K7:K29)</f>
        <v>32548</v>
      </c>
      <c r="L30" s="23"/>
      <c r="M30" s="13">
        <f>K30-J30</f>
        <v>905</v>
      </c>
      <c r="N30" s="13">
        <f>K30-E30</f>
        <v>-2275</v>
      </c>
    </row>
    <row r="31" spans="1:14" ht="12.75" customHeight="1">
      <c r="A31" s="2" t="s">
        <v>23</v>
      </c>
      <c r="B31" s="41">
        <f>B32-B30</f>
        <v>268</v>
      </c>
      <c r="D31" s="41">
        <f>D32-D30</f>
        <v>269</v>
      </c>
      <c r="E31" s="41">
        <f>E32-E30</f>
        <v>269</v>
      </c>
      <c r="F31" s="41"/>
      <c r="G31" s="41">
        <f>G32-SUM(G7:G29)</f>
        <v>0</v>
      </c>
      <c r="H31" s="13">
        <f>E31-B31-1</f>
        <v>0</v>
      </c>
      <c r="I31" s="41"/>
      <c r="J31" s="41">
        <f>J32-J30</f>
        <v>237</v>
      </c>
      <c r="K31" s="41">
        <f>K32-K30</f>
        <v>237</v>
      </c>
      <c r="L31" s="41"/>
      <c r="M31" s="13">
        <f t="shared" si="2"/>
        <v>0</v>
      </c>
      <c r="N31" s="41">
        <f>N32-SUM(N7:N29)</f>
        <v>-32</v>
      </c>
    </row>
    <row r="32" spans="1:15" ht="12.75" customHeight="1">
      <c r="A32" s="15" t="s">
        <v>14</v>
      </c>
      <c r="B32" s="23">
        <v>31605</v>
      </c>
      <c r="D32" s="23">
        <v>34782</v>
      </c>
      <c r="E32" s="23">
        <v>35092</v>
      </c>
      <c r="F32" s="23"/>
      <c r="G32" s="13">
        <f>E32-D32</f>
        <v>310</v>
      </c>
      <c r="H32" s="13">
        <f t="shared" si="1"/>
        <v>3487</v>
      </c>
      <c r="I32" s="14"/>
      <c r="J32" s="23">
        <f>31900-20</f>
        <v>31880</v>
      </c>
      <c r="K32" s="23">
        <v>32785</v>
      </c>
      <c r="L32" s="23"/>
      <c r="M32" s="13">
        <f>K32-J32</f>
        <v>905</v>
      </c>
      <c r="N32" s="13">
        <f>K32-E32</f>
        <v>-2307</v>
      </c>
      <c r="O32" s="36"/>
    </row>
    <row r="33" spans="1:14" ht="12.75" customHeight="1">
      <c r="A33" s="2"/>
      <c r="B33" s="23"/>
      <c r="D33" s="23"/>
      <c r="E33" s="23"/>
      <c r="F33" s="23"/>
      <c r="G33" s="13"/>
      <c r="H33" s="13"/>
      <c r="I33" s="13"/>
      <c r="J33" s="23"/>
      <c r="K33" s="23"/>
      <c r="L33" s="23"/>
      <c r="M33" s="13"/>
      <c r="N33" s="13"/>
    </row>
    <row r="34" spans="1:14" ht="12.75" customHeight="1">
      <c r="A34" s="2" t="s">
        <v>22</v>
      </c>
      <c r="B34" s="16">
        <f>B27/B32</f>
        <v>0.12238569846543268</v>
      </c>
      <c r="D34" s="16">
        <f>D27/D32</f>
        <v>0.09343913518486574</v>
      </c>
      <c r="E34" s="16">
        <f>E27/E32</f>
        <v>0.09261370112846233</v>
      </c>
      <c r="F34" s="16"/>
      <c r="G34" s="32" t="s">
        <v>24</v>
      </c>
      <c r="H34" s="32" t="s">
        <v>24</v>
      </c>
      <c r="I34" s="13"/>
      <c r="J34" s="16">
        <f>J27/J32</f>
        <v>0.09567126725219574</v>
      </c>
      <c r="K34" s="16">
        <f>K27/K32</f>
        <v>0.09150526155253927</v>
      </c>
      <c r="L34" s="16"/>
      <c r="M34" s="32" t="s">
        <v>24</v>
      </c>
      <c r="N34" s="32" t="s">
        <v>24</v>
      </c>
    </row>
    <row r="35" spans="1:14" ht="12.75" customHeight="1">
      <c r="A35" s="4"/>
      <c r="B35" s="18"/>
      <c r="C35" s="31"/>
      <c r="D35" s="19"/>
      <c r="E35" s="19"/>
      <c r="F35" s="19"/>
      <c r="G35" s="18"/>
      <c r="H35" s="18"/>
      <c r="I35" s="18"/>
      <c r="J35" s="19"/>
      <c r="K35" s="19"/>
      <c r="L35" s="19"/>
      <c r="M35" s="18"/>
      <c r="N35" s="18"/>
    </row>
    <row r="36" spans="1:14" ht="14.25" customHeight="1">
      <c r="A36" s="7" t="s">
        <v>25</v>
      </c>
      <c r="B36" s="14"/>
      <c r="D36" s="17"/>
      <c r="E36" s="17"/>
      <c r="F36" s="17"/>
      <c r="G36" s="14"/>
      <c r="H36" s="14"/>
      <c r="I36" s="14"/>
      <c r="J36" s="17"/>
      <c r="K36" s="17"/>
      <c r="L36" s="17"/>
      <c r="M36" s="14"/>
      <c r="N36" s="14"/>
    </row>
    <row r="37" spans="1:14" ht="12" customHeight="1">
      <c r="A37" s="7" t="s">
        <v>31</v>
      </c>
      <c r="B37" s="14"/>
      <c r="D37" s="17"/>
      <c r="E37" s="17"/>
      <c r="F37" s="17"/>
      <c r="G37" s="14"/>
      <c r="H37" s="14"/>
      <c r="I37" s="14"/>
      <c r="J37" s="38"/>
      <c r="K37" s="38"/>
      <c r="L37" s="17"/>
      <c r="M37" s="40"/>
      <c r="N37" s="14"/>
    </row>
    <row r="38" spans="1:14" ht="12" customHeight="1">
      <c r="A38" s="1" t="s">
        <v>26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10" t="s">
        <v>41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2:14" ht="12">
      <c r="B40" s="20"/>
      <c r="D40" s="23"/>
      <c r="E40" s="23"/>
      <c r="F40" s="23"/>
      <c r="G40" s="20"/>
      <c r="H40" s="20"/>
      <c r="I40" s="20"/>
      <c r="J40" s="39"/>
      <c r="K40" s="39"/>
      <c r="L40" s="23"/>
      <c r="M40" s="20"/>
      <c r="N40" s="20"/>
    </row>
    <row r="41" spans="2:14" ht="12">
      <c r="B41" s="20"/>
      <c r="D41" s="23"/>
      <c r="E41" s="23"/>
      <c r="F41" s="23"/>
      <c r="G41" s="20"/>
      <c r="H41" s="20"/>
      <c r="I41" s="20"/>
      <c r="J41" s="23"/>
      <c r="K41" s="23"/>
      <c r="L41" s="23"/>
      <c r="M41" s="20"/>
      <c r="N41" s="20"/>
    </row>
    <row r="42" spans="2:14" ht="12">
      <c r="B42" s="20"/>
      <c r="D42" s="23"/>
      <c r="E42" s="23"/>
      <c r="F42" s="23"/>
      <c r="G42" s="20"/>
      <c r="H42" s="20"/>
      <c r="I42" s="20"/>
      <c r="J42" s="23"/>
      <c r="K42" s="23"/>
      <c r="L42" s="23"/>
      <c r="M42" s="20"/>
      <c r="N42" s="20"/>
    </row>
  </sheetData>
  <sheetProtection/>
  <hyperlinks>
    <hyperlink ref="B31" r:id="rId1" display="=b34-@SUM(b7:b26)"/>
    <hyperlink ref="D31:E31" r:id="rId2" display="=b34-@SUM(b7:b26)"/>
    <hyperlink ref="J31:K31" r:id="rId3" display="=b34-@SUM(b7:b26)"/>
    <hyperlink ref="D31" r:id="rId4" display="=b34-@SUM(b7:b26)"/>
    <hyperlink ref="J31" r:id="rId5" display="=b34-@SUM(b7:b26)"/>
  </hyperlinks>
  <printOptions/>
  <pageMargins left="0.5" right="0.5" top="0.54" bottom="0.75" header="0.18" footer="0.5"/>
  <pageSetup horizontalDpi="600" verticalDpi="600" orientation="portrait" scale="80" r:id="rId6"/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2009-07-14T17:56:29Z</cp:lastPrinted>
  <dcterms:created xsi:type="dcterms:W3CDTF">2004-07-15T15:32:52Z</dcterms:created>
  <dcterms:modified xsi:type="dcterms:W3CDTF">2012-02-10T19:54:22Z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