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07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<sst xmlns="http://schemas.openxmlformats.org/spreadsheetml/2006/main" count="581" uniqueCount="198">
  <si>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</si>
  <si>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</si>
  <si>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</si>
  <si>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</si>
  <si>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</si>
  <si>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</si>
  <si>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</si>
  <si>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</si>
  <si>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</si>
  <si>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</si>
  <si>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</si>
  <si>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</si>
  <si>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Table 1--Wheat: U.S. market year supply and disappearance, 9/14/2017</t>
  </si>
  <si>
    <t>Item and unit</t>
  </si>
  <si>
    <t>2011/12</t>
  </si>
  <si>
    <t>2012/13</t>
  </si>
  <si>
    <t>2013/14</t>
  </si>
  <si>
    <t>2014/15</t>
  </si>
  <si>
    <t>2015/16</t>
  </si>
  <si>
    <t>2016/17</t>
  </si>
  <si>
    <t>2017/18</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</si>
  <si>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</si>
  <si>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</si>
  <si>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</si>
  <si>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</si>
  <si>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</si>
  <si>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</si>
  <si>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</si>
  <si>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</si>
  <si>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</si>
  <si>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</si>
  <si>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</si>
  <si>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</si>
  <si>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</si>
  <si>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</si>
  <si>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</si>
  <si>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</si>
  <si>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</si>
  <si>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 xml:space="preserve">CCC inventory </t>
  </si>
  <si>
    <t>Stocks-to-use ratio</t>
  </si>
  <si>
    <t>Loan rate</t>
  </si>
  <si>
    <t>Dollars per bushel</t>
  </si>
  <si>
    <t>Contract/direct payment rate</t>
  </si>
  <si>
    <t xml:space="preserve">Farm price ² </t>
  </si>
  <si>
    <t>4.30-4.90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</si>
  <si>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</si>
  <si>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</si>
  <si>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</si>
  <si>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</si>
  <si>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Table 2--Wheat by class: U.S. market year supply and disappearance, 9/14/2017</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</si>
  <si>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</si>
  <si>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</si>
  <si>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</si>
  <si>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</si>
  <si>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</si>
  <si>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</si>
  <si>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</si>
  <si>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</si>
  <si>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</si>
  <si>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</si>
  <si>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</si>
  <si>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</si>
  <si>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</si>
  <si>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9/14/2017</t>
  </si>
  <si>
    <t>Market year and quarter</t>
  </si>
  <si>
    <t>Imports¹</t>
  </si>
  <si>
    <t>Food use</t>
  </si>
  <si>
    <t>Exports¹</t>
  </si>
  <si>
    <t>2009/10</t>
  </si>
  <si>
    <t>Jun-Aug</t>
  </si>
  <si>
    <t>Sep-Nov</t>
  </si>
  <si>
    <t>Dec-Feb</t>
  </si>
  <si>
    <t>Mar-May</t>
  </si>
  <si>
    <t xml:space="preserve">Mkt. year
</t>
  </si>
  <si>
    <t>2010/11</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</si>
  <si>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</si>
  <si>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</si>
  <si>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9/14/2017</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</si>
  <si>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</si>
  <si>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</si>
  <si>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</si>
  <si>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</si>
  <si>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</si>
  <si>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</si>
  <si>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</si>
  <si>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</si>
  <si>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</si>
  <si>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</si>
  <si>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</si>
  <si>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</si>
  <si>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</si>
  <si>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</si>
  <si>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</si>
  <si>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</si>
  <si>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</si>
  <si>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</si>
  <si>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</si>
  <si>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</si>
  <si>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</si>
  <si>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</si>
  <si>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</si>
  <si>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9/14/2017</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</si>
  <si>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</si>
  <si>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</si>
  <si>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</si>
  <si>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</si>
  <si>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</si>
  <si>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</si>
  <si>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</si>
  <si>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</si>
  <si>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</si>
  <si>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</si>
  <si>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</si>
  <si>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</si>
  <si>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</si>
  <si>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</si>
  <si>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</si>
  <si>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9/14/2017</t>
  </si>
  <si>
    <t>Hard red winter</t>
  </si>
  <si>
    <t>Soft red winter</t>
  </si>
  <si>
    <t>Hard red spring</t>
  </si>
  <si>
    <t>White</t>
  </si>
  <si>
    <t>Table 7--Wheat: Average cash grain bids at principal markets, 9/14/2017</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</si>
  <si>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</si>
  <si>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</si>
  <si>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</si>
  <si>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</si>
  <si>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</si>
  <si>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</si>
  <si>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</si>
  <si>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</si>
  <si>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</si>
  <si>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</si>
  <si>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</si>
  <si>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</si>
  <si>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</si>
  <si>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</si>
  <si>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</si>
  <si>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</si>
  <si>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</si>
  <si>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</si>
  <si>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</si>
  <si>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</si>
  <si>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</si>
  <si>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</si>
  <si>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</si>
  <si>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</si>
  <si>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</si>
  <si>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</si>
  <si>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9/14/2017</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</si>
  <si>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</si>
  <si>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</si>
  <si>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</si>
  <si>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</si>
  <si>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</si>
  <si>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</si>
  <si>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</si>
  <si>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</si>
  <si>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</si>
  <si>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2017/18 (as of 08/24/17)</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</si>
  <si>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</si>
  <si>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</si>
  <si>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</si>
  <si>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</si>
  <si>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</si>
  <si>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</si>
  <si>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</si>
  <si>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</si>
  <si>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</si>
  <si>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</si>
  <si>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</si>
  <si>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</si>
  <si>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</si>
  <si>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</si>
  <si>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</si>
  <si>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</si>
  <si>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</si>
  <si>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</si>
  <si>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</si>
  <si>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</si>
  <si>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</si>
  <si>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</si>
  <si>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</si>
  <si>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</si>
  <si>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</si>
  <si>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</si>
  <si>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</si>
  <si>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</si>
  <si>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</si>
  <si>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</si>
  <si>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</si>
  <si>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</si>
  <si>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September 13, 2017</t>
  </si>
  <si>
    <t>Contact: Jennifer Bond jkbond79@gmail.com</t>
  </si>
  <si>
    <t>longer be updated. A historical and continuing data time series for the items in this table can be found in the</t>
  </si>
  <si>
    <t>USDA FAS Global Agricultural Trade System (GATS) which is updated monthly, and through the USDA FAS</t>
  </si>
  <si>
    <t>Export Sales Query System, which is updated weekly.</t>
  </si>
  <si>
    <r>
      <rPr>
        <b/>
        <sz val="9"/>
        <color indexed="62"/>
        <rFont val="ArialMT"/>
        <family val="0"/>
      </rPr>
      <t>Note</t>
    </r>
    <r>
      <rPr>
        <sz val="9"/>
        <color indexed="62"/>
        <rFont val="ArialMT"/>
        <family val="0"/>
      </rPr>
      <t>: Starting November 14, 2017, Table 9, Wheat: U.S. exports, Census and export sales comparison, will no</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</si>
</sst>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 numFmtId="171" formatCode="&quot;Yes&quot;;&quot;Yes&quot;;&quot;No&quot;"/>
    <numFmt numFmtId="172" formatCode="&quot;True&quot;;&quot;True&quot;;&quot;False&quot;"/>
    <numFmt numFmtId="173" formatCode="&quot;On&quot;;&quot;On&quot;;&quot;Off&quot;"/>
    <numFmt numFmtId="174" formatCode="[$€-2]\ #,##0.00_);[Red]\([$€-2]\ #,##0.00\)"/>
  </numFmts>
  <fonts count="53">
    <font>
      <sz val="11"/>
      <color theme="1"/>
      <name val="Calibri"/>
      <family val="2"/>
    </font>
    <font>
      <sz val="11"/>
      <color indexed="8"/>
      <name val="Calibri"/>
      <family val="2"/>
    </font>
    <font>
      <sz val="10"/>
      <name val="Arial"/>
      <family val="2"/>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2"/>
    </font>
    <font>
      <i/>
      <sz val="8"/>
      <color indexed="8"/>
      <name val="Arial"/>
      <family val="2"/>
    </font>
    <font>
      <sz val="9"/>
      <color indexed="8"/>
      <name val="Arial"/>
      <family val="2"/>
    </font>
    <font>
      <sz val="8"/>
      <color indexed="8"/>
      <name val="Arial Unicode MS"/>
      <family val="2"/>
    </font>
    <font>
      <sz val="2"/>
      <color indexed="8"/>
      <name val="Arial"/>
      <family val="2"/>
    </font>
    <font>
      <sz val="9"/>
      <name val="Arial"/>
      <family val="2"/>
    </font>
    <font>
      <vertAlign val="superscript"/>
      <sz val="9"/>
      <name val="Arial"/>
      <family val="2"/>
    </font>
    <font>
      <i/>
      <sz val="9"/>
      <name val="Arial"/>
      <family val="2"/>
    </font>
    <font>
      <sz val="9"/>
      <color indexed="62"/>
      <name val="ArialMT"/>
      <family val="0"/>
    </font>
    <font>
      <b/>
      <sz val="9"/>
      <color indexed="62"/>
      <name val="ArialMT"/>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6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
      <sz val="9"/>
      <color theme="4" tint="-0.4999699890613556"/>
      <name val="ArialMT"/>
      <family val="0"/>
    </font>
    <font>
      <sz val="9"/>
      <color theme="4"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2">
    <xf numFmtId="0" fontId="0" fillId="0" borderId="0" xfId="0" applyFont="1" applyAlignment="1">
      <alignment/>
    </xf>
    <xf numFmtId="0" fontId="2" fillId="0" borderId="0" xfId="56" applyFont="1" applyAlignment="1">
      <alignment vertical="top" wrapText="1"/>
      <protection/>
    </xf>
    <xf numFmtId="0" fontId="2" fillId="0" borderId="0" xfId="56" applyFont="1">
      <alignment/>
      <protection/>
    </xf>
    <xf numFmtId="0" fontId="3" fillId="0" borderId="0" xfId="56" applyFont="1" applyAlignment="1">
      <alignment vertical="top"/>
      <protection/>
    </xf>
    <xf numFmtId="0" fontId="4" fillId="0" borderId="0" xfId="56" applyFont="1" applyAlignment="1">
      <alignment vertical="top"/>
      <protection/>
    </xf>
    <xf numFmtId="0" fontId="2" fillId="0" borderId="0" xfId="56" applyFont="1" applyAlignment="1">
      <alignment vertical="top"/>
      <protection/>
    </xf>
    <xf numFmtId="0" fontId="5" fillId="0" borderId="0" xfId="52" applyAlignment="1" applyProtection="1">
      <alignment vertical="top" wrapText="1"/>
      <protection/>
    </xf>
    <xf numFmtId="0" fontId="5" fillId="0" borderId="0" xfId="52" applyAlignment="1" applyProtection="1">
      <alignment/>
      <protection/>
    </xf>
    <xf numFmtId="0" fontId="2" fillId="0" borderId="0" xfId="56">
      <alignment/>
      <protection/>
    </xf>
    <xf numFmtId="0" fontId="7" fillId="0" borderId="0" xfId="56" applyFont="1" applyAlignment="1" applyProtection="1">
      <alignment wrapText="1" readingOrder="1"/>
      <protection locked="0"/>
    </xf>
    <xf numFmtId="0" fontId="7" fillId="0" borderId="10" xfId="56" applyFont="1" applyBorder="1" applyAlignment="1" applyProtection="1">
      <alignment horizontal="right" vertical="top" wrapText="1" readingOrder="1"/>
      <protection locked="0"/>
    </xf>
    <xf numFmtId="0" fontId="7" fillId="0" borderId="0" xfId="56" applyFont="1" applyAlignment="1" applyProtection="1">
      <alignment vertical="top" wrapText="1" readingOrder="1"/>
      <protection locked="0"/>
    </xf>
    <xf numFmtId="164" fontId="7" fillId="0" borderId="0" xfId="56" applyNumberFormat="1" applyFont="1" applyAlignment="1" applyProtection="1">
      <alignment horizontal="right" wrapText="1" readingOrder="1"/>
      <protection locked="0"/>
    </xf>
    <xf numFmtId="0" fontId="7" fillId="0" borderId="0" xfId="56" applyFont="1" applyAlignment="1" applyProtection="1">
      <alignment horizontal="right" wrapText="1" readingOrder="1"/>
      <protection locked="0"/>
    </xf>
    <xf numFmtId="165" fontId="7" fillId="0" borderId="0" xfId="56" applyNumberFormat="1" applyFont="1" applyAlignment="1" applyProtection="1">
      <alignment horizontal="right" wrapText="1" readingOrder="1"/>
      <protection locked="0"/>
    </xf>
    <xf numFmtId="166" fontId="7" fillId="0" borderId="0" xfId="56" applyNumberFormat="1" applyFont="1" applyAlignment="1" applyProtection="1">
      <alignment horizontal="righ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horizontal="right" wrapText="1" readingOrder="1"/>
      <protection locked="0"/>
    </xf>
    <xf numFmtId="167" fontId="7" fillId="0" borderId="0" xfId="56" applyNumberFormat="1" applyFont="1" applyAlignment="1" applyProtection="1">
      <alignment horizontal="right" wrapText="1" readingOrder="1"/>
      <protection locked="0"/>
    </xf>
    <xf numFmtId="0" fontId="7" fillId="0" borderId="11" xfId="56" applyFont="1" applyBorder="1" applyAlignment="1" applyProtection="1">
      <alignment horizontal="right" wrapText="1" readingOrder="1"/>
      <protection locked="0"/>
    </xf>
    <xf numFmtId="166" fontId="7" fillId="0" borderId="0" xfId="56" applyNumberFormat="1" applyFont="1" applyAlignment="1" applyProtection="1">
      <alignment horizontal="right" vertical="top" wrapText="1" readingOrder="1"/>
      <protection locked="0"/>
    </xf>
    <xf numFmtId="0" fontId="7" fillId="0" borderId="0" xfId="56" applyFont="1" applyAlignment="1" applyProtection="1">
      <alignment horizontal="right" vertical="top" wrapText="1" readingOrder="1"/>
      <protection locked="0"/>
    </xf>
    <xf numFmtId="0" fontId="7" fillId="0" borderId="11" xfId="56" applyFont="1" applyBorder="1" applyAlignment="1" applyProtection="1">
      <alignment vertical="top" wrapText="1" readingOrder="1"/>
      <protection locked="0"/>
    </xf>
    <xf numFmtId="0" fontId="7" fillId="0" borderId="11" xfId="56" applyFont="1" applyBorder="1" applyAlignment="1" applyProtection="1">
      <alignment horizontal="right" vertical="top" wrapText="1" readingOrder="1"/>
      <protection locked="0"/>
    </xf>
    <xf numFmtId="0" fontId="7" fillId="0" borderId="11" xfId="56" applyFont="1" applyBorder="1" applyAlignment="1" applyProtection="1">
      <alignment horizontal="center" vertical="top" wrapText="1" readingOrder="1"/>
      <protection locked="0"/>
    </xf>
    <xf numFmtId="0" fontId="10" fillId="0" borderId="11" xfId="56" applyFont="1" applyBorder="1" applyAlignment="1" applyProtection="1">
      <alignment horizontal="center" vertical="top" wrapText="1" readingOrder="1"/>
      <protection locked="0"/>
    </xf>
    <xf numFmtId="0" fontId="7" fillId="0" borderId="0" xfId="56" applyFont="1" applyAlignment="1" applyProtection="1">
      <alignment horizontal="left" vertical="top" wrapText="1" readingOrder="1"/>
      <protection locked="0"/>
    </xf>
    <xf numFmtId="0" fontId="9" fillId="0" borderId="0" xfId="56" applyFont="1" applyAlignment="1" applyProtection="1">
      <alignment horizontal="center" wrapText="1" readingOrder="1"/>
      <protection locked="0"/>
    </xf>
    <xf numFmtId="168" fontId="7" fillId="0" borderId="0" xfId="56" applyNumberFormat="1" applyFont="1" applyAlignment="1" applyProtection="1">
      <alignment horizontal="right" wrapText="1" readingOrder="1"/>
      <protection locked="0"/>
    </xf>
    <xf numFmtId="169" fontId="7" fillId="0" borderId="0" xfId="56" applyNumberFormat="1" applyFont="1" applyAlignment="1" applyProtection="1">
      <alignment horizontal="center" vertical="top" wrapText="1" readingOrder="1"/>
      <protection locked="0"/>
    </xf>
    <xf numFmtId="0" fontId="7" fillId="0" borderId="0" xfId="56" applyFont="1" applyAlignment="1" applyProtection="1">
      <alignment horizontal="center" vertical="top" wrapText="1" readingOrder="1"/>
      <protection locked="0"/>
    </xf>
    <xf numFmtId="169" fontId="7" fillId="0" borderId="11" xfId="56" applyNumberFormat="1" applyFont="1" applyBorder="1" applyAlignment="1" applyProtection="1">
      <alignment horizontal="center" vertical="top" wrapText="1" readingOrder="1"/>
      <protection locked="0"/>
    </xf>
    <xf numFmtId="0" fontId="7" fillId="0" borderId="11" xfId="56" applyFont="1" applyBorder="1" applyAlignment="1" applyProtection="1">
      <alignment horizontal="center" wrapText="1" readingOrder="1"/>
      <protection locked="0"/>
    </xf>
    <xf numFmtId="169" fontId="7" fillId="0" borderId="0" xfId="56" applyNumberFormat="1" applyFont="1" applyAlignment="1" applyProtection="1">
      <alignment horizontal="center" vertical="center" wrapText="1" readingOrder="1"/>
      <protection locked="0"/>
    </xf>
    <xf numFmtId="0" fontId="7" fillId="0" borderId="0" xfId="56" applyFont="1" applyAlignment="1" applyProtection="1">
      <alignment horizontal="center" vertical="center" wrapText="1" readingOrder="1"/>
      <protection locked="0"/>
    </xf>
    <xf numFmtId="0" fontId="7" fillId="0" borderId="11" xfId="56" applyFont="1" applyBorder="1" applyAlignment="1" applyProtection="1">
      <alignment horizontal="center" vertical="center" wrapText="1" readingOrder="1"/>
      <protection locked="0"/>
    </xf>
    <xf numFmtId="0" fontId="7" fillId="0" borderId="12" xfId="56" applyFont="1" applyBorder="1" applyAlignment="1" applyProtection="1">
      <alignment horizontal="right" wrapText="1" readingOrder="1"/>
      <protection locked="0"/>
    </xf>
    <xf numFmtId="170" fontId="7" fillId="0" borderId="0" xfId="56" applyNumberFormat="1" applyFont="1" applyAlignment="1" applyProtection="1">
      <alignment horizontal="right" vertical="top" wrapText="1" readingOrder="1"/>
      <protection locked="0"/>
    </xf>
    <xf numFmtId="0" fontId="11" fillId="0" borderId="0" xfId="56" applyFont="1" applyAlignment="1" applyProtection="1">
      <alignment vertical="top" wrapText="1" readingOrder="1"/>
      <protection locked="0"/>
    </xf>
    <xf numFmtId="0" fontId="11" fillId="0" borderId="11" xfId="56" applyFont="1" applyBorder="1" applyAlignment="1" applyProtection="1">
      <alignment vertical="top" wrapText="1" readingOrder="1"/>
      <protection locked="0"/>
    </xf>
    <xf numFmtId="0" fontId="12" fillId="0" borderId="0" xfId="0" applyFont="1" applyBorder="1" applyAlignment="1" quotePrefix="1">
      <alignment horizontal="left"/>
    </xf>
    <xf numFmtId="43" fontId="12" fillId="0" borderId="0" xfId="42" applyNumberFormat="1" applyFont="1" applyAlignment="1">
      <alignment/>
    </xf>
    <xf numFmtId="0" fontId="12" fillId="0" borderId="0" xfId="0" applyFont="1" applyAlignment="1">
      <alignment/>
    </xf>
    <xf numFmtId="0" fontId="50" fillId="0" borderId="0" xfId="0" applyFont="1" applyAlignment="1">
      <alignment/>
    </xf>
    <xf numFmtId="0" fontId="12" fillId="0" borderId="13" xfId="0" applyFont="1" applyBorder="1" applyAlignment="1">
      <alignment/>
    </xf>
    <xf numFmtId="43" fontId="12" fillId="0" borderId="14" xfId="42" applyNumberFormat="1" applyFont="1" applyBorder="1" applyAlignment="1" quotePrefix="1">
      <alignment horizontal="centerContinuous"/>
    </xf>
    <xf numFmtId="43" fontId="12" fillId="0" borderId="15" xfId="42" applyNumberFormat="1" applyFont="1" applyBorder="1" applyAlignment="1">
      <alignment horizontal="centerContinuous"/>
    </xf>
    <xf numFmtId="0" fontId="12" fillId="0" borderId="14" xfId="0" applyFont="1" applyBorder="1" applyAlignment="1">
      <alignment horizontal="centerContinuous"/>
    </xf>
    <xf numFmtId="0" fontId="12" fillId="0" borderId="16" xfId="0" applyFont="1" applyBorder="1" applyAlignment="1">
      <alignment/>
    </xf>
    <xf numFmtId="43" fontId="12" fillId="0" borderId="13" xfId="42" applyNumberFormat="1" applyFont="1" applyBorder="1" applyAlignment="1">
      <alignment horizontal="center"/>
    </xf>
    <xf numFmtId="43" fontId="12" fillId="0" borderId="0" xfId="42" applyNumberFormat="1"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xf>
    <xf numFmtId="43" fontId="12" fillId="0" borderId="18" xfId="42" applyNumberFormat="1" applyFont="1" applyBorder="1" applyAlignment="1">
      <alignment horizontal="centerContinuous"/>
    </xf>
    <xf numFmtId="43" fontId="12" fillId="0" borderId="17" xfId="42" applyNumberFormat="1" applyFont="1" applyBorder="1" applyAlignment="1">
      <alignment horizontal="centerContinuous"/>
    </xf>
    <xf numFmtId="43" fontId="12" fillId="0" borderId="19" xfId="42" applyNumberFormat="1" applyFont="1" applyBorder="1" applyAlignment="1">
      <alignment horizontal="left"/>
    </xf>
    <xf numFmtId="0" fontId="50" fillId="0" borderId="18" xfId="0" applyFont="1" applyBorder="1" applyAlignment="1">
      <alignment/>
    </xf>
    <xf numFmtId="0" fontId="12" fillId="0" borderId="18" xfId="0" applyFont="1" applyBorder="1" applyAlignment="1">
      <alignment horizontal="center"/>
    </xf>
    <xf numFmtId="0" fontId="12" fillId="0" borderId="16" xfId="0" applyFont="1" applyBorder="1" applyAlignment="1" quotePrefix="1">
      <alignment horizontal="left"/>
    </xf>
    <xf numFmtId="43" fontId="12" fillId="0" borderId="20" xfId="42" applyNumberFormat="1" applyFont="1" applyBorder="1" applyAlignment="1">
      <alignment horizontal="right"/>
    </xf>
    <xf numFmtId="43" fontId="12" fillId="0" borderId="0" xfId="42" applyNumberFormat="1" applyFont="1" applyAlignment="1">
      <alignment horizontal="centerContinuous"/>
    </xf>
    <xf numFmtId="0" fontId="12" fillId="0" borderId="0" xfId="0" applyFont="1" applyAlignment="1">
      <alignment horizontal="centerContinuous"/>
    </xf>
    <xf numFmtId="0" fontId="12" fillId="0" borderId="17" xfId="0" applyFont="1" applyBorder="1" applyAlignment="1" quotePrefix="1">
      <alignment horizontal="left"/>
    </xf>
    <xf numFmtId="43" fontId="12" fillId="0" borderId="21" xfId="42" applyNumberFormat="1" applyFont="1" applyBorder="1" applyAlignment="1">
      <alignment horizontal="right"/>
    </xf>
    <xf numFmtId="0" fontId="12" fillId="0" borderId="18" xfId="0" applyFont="1" applyBorder="1" applyAlignment="1">
      <alignment horizontal="centerContinuous"/>
    </xf>
    <xf numFmtId="43" fontId="12" fillId="0" borderId="0" xfId="42" applyNumberFormat="1" applyFont="1" applyAlignment="1">
      <alignment horizontal="center"/>
    </xf>
    <xf numFmtId="2" fontId="1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center"/>
    </xf>
    <xf numFmtId="3" fontId="50" fillId="0" borderId="0" xfId="0" applyNumberFormat="1" applyFont="1" applyAlignment="1">
      <alignment/>
    </xf>
    <xf numFmtId="0" fontId="12" fillId="0" borderId="0" xfId="0" applyFont="1" applyBorder="1" applyAlignment="1">
      <alignment/>
    </xf>
    <xf numFmtId="3" fontId="12" fillId="0" borderId="0" xfId="0" applyNumberFormat="1" applyFont="1" applyBorder="1" applyAlignment="1">
      <alignment/>
    </xf>
    <xf numFmtId="0" fontId="12" fillId="0" borderId="0" xfId="0" applyFont="1" applyFill="1" applyBorder="1" applyAlignment="1">
      <alignment/>
    </xf>
    <xf numFmtId="0" fontId="12" fillId="0" borderId="0" xfId="0" applyFont="1" applyAlignment="1" quotePrefix="1">
      <alignment horizontal="left"/>
    </xf>
    <xf numFmtId="0" fontId="12" fillId="0" borderId="18" xfId="0" applyFont="1" applyBorder="1" applyAlignment="1">
      <alignment/>
    </xf>
    <xf numFmtId="3" fontId="12" fillId="0" borderId="18" xfId="0" applyNumberFormat="1" applyFont="1" applyBorder="1" applyAlignment="1">
      <alignment/>
    </xf>
    <xf numFmtId="3" fontId="12" fillId="0" borderId="18" xfId="0" applyNumberFormat="1" applyFont="1" applyFill="1" applyBorder="1" applyAlignment="1">
      <alignment/>
    </xf>
    <xf numFmtId="0" fontId="2" fillId="0" borderId="0" xfId="56" applyFont="1">
      <alignment/>
      <protection/>
    </xf>
    <xf numFmtId="0" fontId="51" fillId="0" borderId="0" xfId="0" applyFont="1" applyAlignment="1">
      <alignment vertical="center"/>
    </xf>
    <xf numFmtId="0" fontId="52" fillId="0" borderId="0" xfId="0" applyFont="1" applyAlignment="1">
      <alignment/>
    </xf>
    <xf numFmtId="3" fontId="52" fillId="0" borderId="0" xfId="0" applyNumberFormat="1" applyFont="1" applyAlignment="1">
      <alignment/>
    </xf>
    <xf numFmtId="0" fontId="7" fillId="0" borderId="0" xfId="56" applyFont="1" applyAlignment="1" applyProtection="1">
      <alignment wrapText="1" readingOrder="1"/>
      <protection locked="0"/>
    </xf>
    <xf numFmtId="0" fontId="2" fillId="0" borderId="0" xfId="56">
      <alignment/>
      <protection/>
    </xf>
    <xf numFmtId="0" fontId="7" fillId="0" borderId="10" xfId="56" applyFont="1" applyBorder="1" applyAlignment="1" applyProtection="1">
      <alignment horizontal="left" vertical="top" wrapText="1" readingOrder="1"/>
      <protection locked="0"/>
    </xf>
    <xf numFmtId="0" fontId="2" fillId="0" borderId="10" xfId="56" applyBorder="1" applyAlignment="1" applyProtection="1">
      <alignment vertical="top" wrapText="1"/>
      <protection locked="0"/>
    </xf>
    <xf numFmtId="0" fontId="7" fillId="0" borderId="0" xfId="56" applyFont="1" applyAlignment="1" applyProtection="1">
      <alignment vertical="top" wrapText="1" readingOrder="1"/>
      <protection locked="0"/>
    </xf>
    <xf numFmtId="0" fontId="7" fillId="0" borderId="12" xfId="56" applyFont="1" applyBorder="1" applyAlignment="1" applyProtection="1">
      <alignment vertical="top" wrapText="1" readingOrder="1"/>
      <protection locked="0"/>
    </xf>
    <xf numFmtId="0" fontId="2" fillId="0" borderId="12" xfId="56" applyBorder="1" applyAlignment="1" applyProtection="1">
      <alignment vertical="top" wrapText="1"/>
      <protection locked="0"/>
    </xf>
    <xf numFmtId="0" fontId="8" fillId="0" borderId="0" xfId="56" applyFont="1" applyAlignment="1" applyProtection="1">
      <alignment horizontal="right" vertical="top"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wrapText="1" readingOrder="1"/>
      <protection locked="0"/>
    </xf>
    <xf numFmtId="0" fontId="2" fillId="0" borderId="11" xfId="56" applyBorder="1" applyAlignment="1" applyProtection="1">
      <alignment vertical="top" wrapText="1"/>
      <protection locked="0"/>
    </xf>
    <xf numFmtId="0" fontId="8" fillId="0" borderId="0" xfId="56" applyFont="1" applyAlignment="1" applyProtection="1">
      <alignment horizontal="right" vertical="center" wrapText="1" readingOrder="1"/>
      <protection locked="0"/>
    </xf>
    <xf numFmtId="0" fontId="7" fillId="0" borderId="11" xfId="56" applyFont="1" applyBorder="1" applyAlignment="1" applyProtection="1">
      <alignment wrapText="1" readingOrder="1"/>
      <protection locked="0"/>
    </xf>
    <xf numFmtId="0" fontId="9" fillId="0" borderId="12" xfId="56" applyFont="1" applyBorder="1" applyAlignment="1" applyProtection="1">
      <alignment horizontal="right" vertical="top" wrapText="1" readingOrder="1"/>
      <protection locked="0"/>
    </xf>
    <xf numFmtId="0" fontId="7" fillId="0" borderId="0" xfId="56" applyFont="1" applyAlignment="1" applyProtection="1">
      <alignment horizontal="left" vertical="top" wrapText="1" readingOrder="1"/>
      <protection locked="0"/>
    </xf>
    <xf numFmtId="0" fontId="10" fillId="0" borderId="12" xfId="56" applyFont="1" applyBorder="1" applyAlignment="1" applyProtection="1">
      <alignment vertical="top" wrapText="1" readingOrder="1"/>
      <protection locked="0"/>
    </xf>
    <xf numFmtId="0" fontId="10" fillId="0" borderId="0" xfId="56" applyFont="1" applyAlignment="1" applyProtection="1">
      <alignment vertical="top" wrapText="1" readingOrder="1"/>
      <protection locked="0"/>
    </xf>
    <xf numFmtId="0" fontId="7" fillId="0" borderId="10" xfId="56" applyFont="1" applyBorder="1" applyAlignment="1" applyProtection="1">
      <alignment vertical="top" wrapText="1" readingOrder="1"/>
      <protection locked="0"/>
    </xf>
    <xf numFmtId="0" fontId="7" fillId="0" borderId="12" xfId="56" applyFont="1" applyBorder="1" applyAlignment="1" applyProtection="1">
      <alignment horizontal="center" vertical="top" wrapText="1" readingOrder="1"/>
      <protection locked="0"/>
    </xf>
    <xf numFmtId="0" fontId="7" fillId="0" borderId="12" xfId="56" applyFont="1" applyBorder="1" applyAlignment="1" applyProtection="1">
      <alignment horizontal="center" vertical="center" wrapText="1" readingOrder="1"/>
      <protection locked="0"/>
    </xf>
    <xf numFmtId="0" fontId="7" fillId="0" borderId="10" xfId="56" applyFont="1" applyBorder="1" applyAlignment="1" applyProtection="1">
      <alignment horizontal="left" wrapTex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4">
      <selection activeCell="A27" sqref="A27"/>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192</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77" t="s">
        <v>193</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T27"/>
  <sheetViews>
    <sheetView zoomScalePageLayoutView="0" workbookViewId="0" topLeftCell="A1">
      <selection activeCell="K7" sqref="K7:T10"/>
    </sheetView>
  </sheetViews>
  <sheetFormatPr defaultColWidth="9.140625" defaultRowHeight="15"/>
  <cols>
    <col min="1" max="1" width="14.00390625" style="43" customWidth="1"/>
    <col min="2" max="5" width="9.140625" style="43" customWidth="1"/>
    <col min="6" max="6" width="10.421875" style="43" customWidth="1"/>
    <col min="7" max="7" width="9.140625" style="43" customWidth="1"/>
    <col min="8" max="8" width="9.8515625" style="43" bestFit="1" customWidth="1"/>
    <col min="9" max="16384" width="9.140625" style="43" customWidth="1"/>
  </cols>
  <sheetData>
    <row r="1" spans="1:8" ht="12">
      <c r="A1" s="40" t="s">
        <v>158</v>
      </c>
      <c r="B1" s="41"/>
      <c r="C1" s="41"/>
      <c r="D1" s="41"/>
      <c r="E1" s="41"/>
      <c r="F1" s="41"/>
      <c r="G1" s="41"/>
      <c r="H1" s="42"/>
    </row>
    <row r="2" spans="1:8" ht="12">
      <c r="A2" s="44"/>
      <c r="B2" s="45" t="s">
        <v>18</v>
      </c>
      <c r="C2" s="46"/>
      <c r="D2" s="45" t="s">
        <v>19</v>
      </c>
      <c r="E2" s="46"/>
      <c r="F2" s="45" t="s">
        <v>159</v>
      </c>
      <c r="G2" s="45"/>
      <c r="H2" s="47"/>
    </row>
    <row r="3" spans="1:7" ht="12">
      <c r="A3" s="48" t="s">
        <v>160</v>
      </c>
      <c r="B3" s="41"/>
      <c r="C3" s="49"/>
      <c r="D3" s="50"/>
      <c r="E3" s="49"/>
      <c r="G3" s="51" t="s">
        <v>161</v>
      </c>
    </row>
    <row r="4" spans="1:8" ht="12">
      <c r="A4" s="52" t="s">
        <v>162</v>
      </c>
      <c r="B4" s="53"/>
      <c r="C4" s="54"/>
      <c r="D4" s="53"/>
      <c r="E4" s="53"/>
      <c r="F4" s="55" t="s">
        <v>163</v>
      </c>
      <c r="G4" s="56" t="s">
        <v>164</v>
      </c>
      <c r="H4" s="57" t="s">
        <v>165</v>
      </c>
    </row>
    <row r="5" spans="1:8" ht="12">
      <c r="A5" s="58" t="s">
        <v>166</v>
      </c>
      <c r="B5" s="59"/>
      <c r="C5" s="59" t="s">
        <v>167</v>
      </c>
      <c r="D5" s="59"/>
      <c r="E5" s="59" t="s">
        <v>167</v>
      </c>
      <c r="F5" s="60" t="s">
        <v>168</v>
      </c>
      <c r="G5" s="60"/>
      <c r="H5" s="61"/>
    </row>
    <row r="6" spans="1:8" ht="12">
      <c r="A6" s="62" t="s">
        <v>169</v>
      </c>
      <c r="B6" s="63" t="s">
        <v>170</v>
      </c>
      <c r="C6" s="63" t="s">
        <v>171</v>
      </c>
      <c r="D6" s="63" t="s">
        <v>170</v>
      </c>
      <c r="E6" s="63" t="s">
        <v>171</v>
      </c>
      <c r="F6" s="53" t="s">
        <v>172</v>
      </c>
      <c r="G6" s="53"/>
      <c r="H6" s="64"/>
    </row>
    <row r="7" spans="1:20" ht="12">
      <c r="A7" s="61"/>
      <c r="B7" s="60"/>
      <c r="C7" s="60"/>
      <c r="D7" s="60"/>
      <c r="E7" s="60"/>
      <c r="F7" s="60"/>
      <c r="G7" s="60"/>
      <c r="H7" s="61"/>
      <c r="K7" s="78" t="s">
        <v>197</v>
      </c>
      <c r="L7" s="79"/>
      <c r="M7" s="79"/>
      <c r="N7" s="79"/>
      <c r="O7" s="79"/>
      <c r="P7" s="79"/>
      <c r="Q7" s="79"/>
      <c r="R7" s="79"/>
      <c r="S7" s="79"/>
      <c r="T7" s="79"/>
    </row>
    <row r="8" spans="1:20" ht="12">
      <c r="A8" s="42" t="s">
        <v>173</v>
      </c>
      <c r="B8" s="41"/>
      <c r="C8" s="65"/>
      <c r="D8" s="65"/>
      <c r="E8" s="65"/>
      <c r="F8" s="41"/>
      <c r="G8" s="41"/>
      <c r="H8" s="66"/>
      <c r="K8" s="78" t="s">
        <v>194</v>
      </c>
      <c r="L8" s="79"/>
      <c r="M8" s="79"/>
      <c r="N8" s="79"/>
      <c r="O8" s="79"/>
      <c r="P8" s="79"/>
      <c r="Q8" s="79"/>
      <c r="R8" s="79"/>
      <c r="S8" s="79"/>
      <c r="T8" s="79"/>
    </row>
    <row r="9" spans="1:20" s="67" customFormat="1" ht="12">
      <c r="A9" s="67" t="s">
        <v>174</v>
      </c>
      <c r="B9" s="68">
        <v>608.6</v>
      </c>
      <c r="C9" s="67">
        <v>763.5</v>
      </c>
      <c r="D9" s="68">
        <v>1632</v>
      </c>
      <c r="E9" s="67">
        <v>1562</v>
      </c>
      <c r="F9" s="67">
        <v>422</v>
      </c>
      <c r="G9" s="67">
        <v>110</v>
      </c>
      <c r="H9" s="69">
        <f aca="true" t="shared" si="0" ref="H9:H16">+G9+F9</f>
        <v>532</v>
      </c>
      <c r="K9" s="78" t="s">
        <v>195</v>
      </c>
      <c r="L9" s="79"/>
      <c r="M9" s="79"/>
      <c r="N9" s="79"/>
      <c r="O9" s="79"/>
      <c r="P9" s="79"/>
      <c r="Q9" s="79"/>
      <c r="R9" s="79"/>
      <c r="S9" s="79"/>
      <c r="T9" s="80"/>
    </row>
    <row r="10" spans="1:20" ht="12">
      <c r="A10" s="70" t="s">
        <v>175</v>
      </c>
      <c r="B10" s="68">
        <v>2497</v>
      </c>
      <c r="C10" s="67">
        <v>2434</v>
      </c>
      <c r="D10" s="68">
        <v>2920</v>
      </c>
      <c r="E10" s="67">
        <v>2819.7</v>
      </c>
      <c r="F10" s="67">
        <v>804</v>
      </c>
      <c r="G10" s="67">
        <v>386.3</v>
      </c>
      <c r="H10" s="69">
        <f t="shared" si="0"/>
        <v>1190.3</v>
      </c>
      <c r="K10" s="78" t="s">
        <v>196</v>
      </c>
      <c r="L10" s="79"/>
      <c r="M10" s="79"/>
      <c r="N10" s="79"/>
      <c r="O10" s="79"/>
      <c r="P10" s="79"/>
      <c r="Q10" s="79"/>
      <c r="R10" s="79"/>
      <c r="S10" s="79"/>
      <c r="T10" s="79"/>
    </row>
    <row r="11" spans="1:8" ht="12">
      <c r="A11" s="42" t="s">
        <v>176</v>
      </c>
      <c r="B11" s="68">
        <v>2512.5</v>
      </c>
      <c r="C11" s="67">
        <v>2318.1</v>
      </c>
      <c r="D11" s="68">
        <v>3580</v>
      </c>
      <c r="E11" s="67">
        <v>3089.7</v>
      </c>
      <c r="F11" s="67">
        <v>899.8</v>
      </c>
      <c r="G11" s="67">
        <v>718.3</v>
      </c>
      <c r="H11" s="69">
        <f t="shared" si="0"/>
        <v>1618.1</v>
      </c>
    </row>
    <row r="12" spans="1:8" ht="12">
      <c r="A12" s="42" t="s">
        <v>177</v>
      </c>
      <c r="B12" s="68">
        <v>1497</v>
      </c>
      <c r="C12" s="67">
        <v>1401.2</v>
      </c>
      <c r="D12" s="68">
        <v>1491</v>
      </c>
      <c r="E12" s="67">
        <v>1540.4</v>
      </c>
      <c r="F12" s="67">
        <v>444.7</v>
      </c>
      <c r="G12" s="71">
        <v>275.8</v>
      </c>
      <c r="H12" s="69">
        <f t="shared" si="0"/>
        <v>720.5</v>
      </c>
    </row>
    <row r="13" spans="1:8" ht="12">
      <c r="A13" s="42" t="s">
        <v>178</v>
      </c>
      <c r="B13" s="68">
        <v>2116</v>
      </c>
      <c r="C13" s="67">
        <v>2118.4</v>
      </c>
      <c r="D13" s="68">
        <v>2634</v>
      </c>
      <c r="E13" s="67">
        <v>2729.2</v>
      </c>
      <c r="F13" s="67">
        <v>843.3</v>
      </c>
      <c r="G13" s="71">
        <v>620.4</v>
      </c>
      <c r="H13" s="69">
        <v>2679.7</v>
      </c>
    </row>
    <row r="14" spans="1:8" ht="12">
      <c r="A14" s="42" t="s">
        <v>179</v>
      </c>
      <c r="B14" s="68">
        <v>1093</v>
      </c>
      <c r="C14" s="67">
        <v>1073.7</v>
      </c>
      <c r="D14" s="68">
        <v>1326.6</v>
      </c>
      <c r="E14" s="67">
        <v>1275.5</v>
      </c>
      <c r="F14" s="67">
        <v>463.9</v>
      </c>
      <c r="G14" s="71">
        <v>559.5</v>
      </c>
      <c r="H14" s="69">
        <f t="shared" si="0"/>
        <v>1023.4</v>
      </c>
    </row>
    <row r="15" spans="1:8" ht="12">
      <c r="A15" s="42" t="s">
        <v>180</v>
      </c>
      <c r="B15" s="68">
        <v>41.8</v>
      </c>
      <c r="C15" s="67">
        <v>74.8</v>
      </c>
      <c r="D15" s="68">
        <v>111.9</v>
      </c>
      <c r="E15" s="67">
        <v>111.9</v>
      </c>
      <c r="F15" s="67">
        <v>115.2</v>
      </c>
      <c r="G15" s="71">
        <v>0</v>
      </c>
      <c r="H15" s="69">
        <f t="shared" si="0"/>
        <v>115.2</v>
      </c>
    </row>
    <row r="16" spans="1:8" ht="12">
      <c r="A16" s="72" t="s">
        <v>181</v>
      </c>
      <c r="B16" s="68">
        <v>1131.4</v>
      </c>
      <c r="C16" s="67">
        <v>1033.7</v>
      </c>
      <c r="D16" s="68">
        <v>1047</v>
      </c>
      <c r="E16" s="67">
        <v>1049</v>
      </c>
      <c r="F16" s="67">
        <v>359.3</v>
      </c>
      <c r="G16" s="71">
        <v>205.4</v>
      </c>
      <c r="H16" s="69">
        <f t="shared" si="0"/>
        <v>564.7</v>
      </c>
    </row>
    <row r="17" spans="1:8" ht="12">
      <c r="A17" s="72" t="s">
        <v>182</v>
      </c>
      <c r="B17" s="68">
        <v>655.97</v>
      </c>
      <c r="C17" s="67">
        <v>607.8</v>
      </c>
      <c r="D17" s="68">
        <v>1150.5</v>
      </c>
      <c r="E17" s="67">
        <v>1083.5</v>
      </c>
      <c r="F17" s="67">
        <v>368.6</v>
      </c>
      <c r="G17" s="71">
        <v>242.5</v>
      </c>
      <c r="H17" s="69">
        <f>+G17+F17</f>
        <v>611.1</v>
      </c>
    </row>
    <row r="18" spans="1:8" ht="12">
      <c r="A18" s="72" t="s">
        <v>183</v>
      </c>
      <c r="B18" s="68">
        <v>252.2</v>
      </c>
      <c r="C18" s="67">
        <v>238.7</v>
      </c>
      <c r="D18" s="68">
        <v>456.8</v>
      </c>
      <c r="E18" s="67">
        <v>397.9</v>
      </c>
      <c r="F18" s="67">
        <v>116.5</v>
      </c>
      <c r="G18" s="71">
        <v>30</v>
      </c>
      <c r="H18" s="69">
        <f>+G18+F18</f>
        <v>146.5</v>
      </c>
    </row>
    <row r="19" spans="1:8" ht="12">
      <c r="A19" s="70" t="s">
        <v>184</v>
      </c>
      <c r="B19" s="68">
        <v>837.5</v>
      </c>
      <c r="C19" s="67">
        <v>933.7</v>
      </c>
      <c r="D19" s="68">
        <v>714.5</v>
      </c>
      <c r="E19" s="67">
        <v>648</v>
      </c>
      <c r="F19" s="67">
        <v>208.6</v>
      </c>
      <c r="G19" s="67">
        <v>71.7</v>
      </c>
      <c r="H19" s="69">
        <f>+G19+F19</f>
        <v>280.3</v>
      </c>
    </row>
    <row r="20" spans="1:8" ht="12">
      <c r="A20" s="42" t="s">
        <v>185</v>
      </c>
      <c r="B20" s="68">
        <v>20492</v>
      </c>
      <c r="C20" s="67">
        <v>19473</v>
      </c>
      <c r="D20" s="68">
        <v>27986</v>
      </c>
      <c r="E20" s="67">
        <v>26512.8</v>
      </c>
      <c r="F20" s="67">
        <v>7370.3</v>
      </c>
      <c r="G20" s="67">
        <v>5088.7</v>
      </c>
      <c r="H20" s="69">
        <f>+G20+F20</f>
        <v>12459</v>
      </c>
    </row>
    <row r="21" spans="1:8" ht="12">
      <c r="A21" s="73" t="s">
        <v>186</v>
      </c>
      <c r="C21" s="67"/>
      <c r="E21" s="67"/>
      <c r="G21" s="67"/>
      <c r="H21" s="69"/>
    </row>
    <row r="22" spans="1:8" ht="12">
      <c r="A22" s="42" t="s">
        <v>187</v>
      </c>
      <c r="B22" s="68">
        <f>+B20+650</f>
        <v>21142</v>
      </c>
      <c r="C22" s="67">
        <f>+C20+103.8</f>
        <v>19576.8</v>
      </c>
      <c r="D22" s="68">
        <f>+D20+650</f>
        <v>28636</v>
      </c>
      <c r="E22" s="67">
        <f>+E20+135.5</f>
        <v>26648.3</v>
      </c>
      <c r="F22" s="69">
        <f>+F20+26.1</f>
        <v>7396.400000000001</v>
      </c>
      <c r="G22" s="69">
        <f>+G20+23.4</f>
        <v>5112.099999999999</v>
      </c>
      <c r="H22" s="69">
        <f>+G22+F22</f>
        <v>12508.5</v>
      </c>
    </row>
    <row r="23" spans="1:8" ht="12">
      <c r="A23" s="73" t="s">
        <v>188</v>
      </c>
      <c r="B23" s="67"/>
      <c r="C23" s="67"/>
      <c r="D23" s="67"/>
      <c r="E23" s="67"/>
      <c r="G23" s="67"/>
      <c r="H23" s="42"/>
    </row>
    <row r="24" spans="1:8" ht="12">
      <c r="A24" s="74" t="s">
        <v>189</v>
      </c>
      <c r="B24" s="75"/>
      <c r="C24" s="75">
        <v>21168</v>
      </c>
      <c r="D24" s="75"/>
      <c r="E24" s="76">
        <v>28716</v>
      </c>
      <c r="F24" s="75"/>
      <c r="G24" s="75"/>
      <c r="H24" s="76">
        <v>26535</v>
      </c>
    </row>
    <row r="25" spans="1:8" ht="13.5">
      <c r="A25" s="70" t="s">
        <v>190</v>
      </c>
      <c r="B25" s="71"/>
      <c r="C25" s="71"/>
      <c r="D25" s="71"/>
      <c r="E25" s="71"/>
      <c r="F25" s="71"/>
      <c r="G25" s="71"/>
      <c r="H25" s="71"/>
    </row>
    <row r="26" ht="13.5">
      <c r="A26" s="73" t="s">
        <v>191</v>
      </c>
    </row>
    <row r="27" ht="12">
      <c r="A27" s="73"/>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4"/>
  <sheetViews>
    <sheetView showGridLines="0" zoomScalePageLayoutView="0" workbookViewId="0" topLeftCell="A1">
      <selection activeCell="F40" sqref="F40"/>
    </sheetView>
  </sheetViews>
  <sheetFormatPr defaultColWidth="8.8515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8.8515625" style="8" customWidth="1"/>
  </cols>
  <sheetData>
    <row r="1" spans="1:10" ht="11.25" customHeight="1">
      <c r="A1" s="81" t="s">
        <v>12</v>
      </c>
      <c r="B1" s="82"/>
      <c r="C1" s="82"/>
      <c r="D1" s="82"/>
      <c r="E1" s="82"/>
      <c r="F1" s="82"/>
      <c r="G1" s="82"/>
      <c r="H1" s="82"/>
      <c r="I1" s="82"/>
      <c r="J1" s="82"/>
    </row>
    <row r="2" ht="0.75" customHeight="1"/>
    <row r="3" spans="1:10" ht="12.75">
      <c r="A3" s="83" t="s">
        <v>13</v>
      </c>
      <c r="B3" s="84"/>
      <c r="C3" s="84"/>
      <c r="D3" s="10" t="s">
        <v>14</v>
      </c>
      <c r="E3" s="10" t="s">
        <v>15</v>
      </c>
      <c r="F3" s="10" t="s">
        <v>16</v>
      </c>
      <c r="G3" s="10" t="s">
        <v>17</v>
      </c>
      <c r="H3" s="10" t="s">
        <v>18</v>
      </c>
      <c r="I3" s="10" t="s">
        <v>19</v>
      </c>
      <c r="J3" s="10" t="s">
        <v>20</v>
      </c>
    </row>
    <row r="4" spans="1:10" ht="22.5">
      <c r="A4" s="85"/>
      <c r="B4" s="11" t="s">
        <v>21</v>
      </c>
      <c r="C4" s="9" t="s">
        <v>22</v>
      </c>
      <c r="D4" s="12">
        <v>54.277</v>
      </c>
      <c r="E4" s="12">
        <v>55.294</v>
      </c>
      <c r="F4" s="12">
        <v>56.236</v>
      </c>
      <c r="G4" s="12">
        <v>56.841</v>
      </c>
      <c r="H4" s="12">
        <v>54.999</v>
      </c>
      <c r="I4" s="12">
        <v>50.154</v>
      </c>
      <c r="J4" s="12">
        <v>45.657</v>
      </c>
    </row>
    <row r="5" spans="1:10" ht="12.75">
      <c r="A5" s="82"/>
      <c r="B5" s="11" t="s">
        <v>23</v>
      </c>
      <c r="C5" s="9" t="s">
        <v>22</v>
      </c>
      <c r="D5" s="12">
        <v>45.687</v>
      </c>
      <c r="E5" s="12">
        <v>48.758</v>
      </c>
      <c r="F5" s="12">
        <v>45.332</v>
      </c>
      <c r="G5" s="12">
        <v>46.385</v>
      </c>
      <c r="H5" s="12">
        <v>47.318</v>
      </c>
      <c r="I5" s="12">
        <v>43.89</v>
      </c>
      <c r="J5" s="12">
        <v>38.115</v>
      </c>
    </row>
    <row r="6" spans="1:10" ht="12.75">
      <c r="A6" s="82"/>
      <c r="B6" s="85"/>
      <c r="C6" s="82"/>
      <c r="D6" s="13"/>
      <c r="E6" s="13"/>
      <c r="F6" s="13"/>
      <c r="G6" s="13"/>
      <c r="H6" s="13"/>
      <c r="I6" s="13"/>
      <c r="J6" s="13"/>
    </row>
    <row r="7" spans="1:10" ht="12.75">
      <c r="A7" s="85"/>
      <c r="B7" s="11" t="s">
        <v>24</v>
      </c>
      <c r="C7" s="9" t="s">
        <v>25</v>
      </c>
      <c r="D7" s="12">
        <v>43.6253</v>
      </c>
      <c r="E7" s="12">
        <v>46.1936</v>
      </c>
      <c r="F7" s="12">
        <v>47.0965</v>
      </c>
      <c r="G7" s="12">
        <v>43.6846</v>
      </c>
      <c r="H7" s="12">
        <v>43.5762</v>
      </c>
      <c r="I7" s="12">
        <v>52.6242</v>
      </c>
      <c r="J7" s="12">
        <v>45.6309</v>
      </c>
    </row>
    <row r="8" spans="1:10" ht="12.75">
      <c r="A8" s="82"/>
      <c r="B8" s="85"/>
      <c r="C8" s="82"/>
      <c r="D8" s="13"/>
      <c r="E8" s="13"/>
      <c r="F8" s="13"/>
      <c r="G8" s="13"/>
      <c r="H8" s="13"/>
      <c r="I8" s="13"/>
      <c r="J8" s="13"/>
    </row>
    <row r="9" spans="1:10" ht="22.5">
      <c r="A9" s="85"/>
      <c r="B9" s="11" t="s">
        <v>26</v>
      </c>
      <c r="C9" s="9" t="s">
        <v>27</v>
      </c>
      <c r="D9" s="12">
        <v>862.998</v>
      </c>
      <c r="E9" s="12">
        <v>742.62</v>
      </c>
      <c r="F9" s="12">
        <v>717.889</v>
      </c>
      <c r="G9" s="12">
        <v>590.283</v>
      </c>
      <c r="H9" s="12">
        <v>752.394</v>
      </c>
      <c r="I9" s="12">
        <v>975.603</v>
      </c>
      <c r="J9" s="12">
        <v>1184.413</v>
      </c>
    </row>
    <row r="10" spans="1:10" ht="12.75">
      <c r="A10" s="82"/>
      <c r="B10" s="11" t="s">
        <v>28</v>
      </c>
      <c r="C10" s="9" t="s">
        <v>27</v>
      </c>
      <c r="D10" s="12">
        <v>1993.111</v>
      </c>
      <c r="E10" s="12">
        <v>2252.307</v>
      </c>
      <c r="F10" s="12">
        <v>2134.979</v>
      </c>
      <c r="G10" s="12">
        <v>2026.31</v>
      </c>
      <c r="H10" s="12">
        <v>2061.939</v>
      </c>
      <c r="I10" s="12">
        <v>2309.675</v>
      </c>
      <c r="J10" s="12">
        <v>1739.222</v>
      </c>
    </row>
    <row r="11" spans="1:10" ht="12.75">
      <c r="A11" s="82"/>
      <c r="B11" s="11" t="s">
        <v>29</v>
      </c>
      <c r="C11" s="9" t="s">
        <v>27</v>
      </c>
      <c r="D11" s="12">
        <v>113.116</v>
      </c>
      <c r="E11" s="12">
        <v>124.317</v>
      </c>
      <c r="F11" s="12">
        <v>172.467</v>
      </c>
      <c r="G11" s="12">
        <v>151.249</v>
      </c>
      <c r="H11" s="12">
        <v>112.725</v>
      </c>
      <c r="I11" s="12">
        <v>118.14</v>
      </c>
      <c r="J11" s="12">
        <v>150</v>
      </c>
    </row>
    <row r="12" spans="1:10" ht="12.75">
      <c r="A12" s="82"/>
      <c r="B12" s="11" t="s">
        <v>30</v>
      </c>
      <c r="C12" s="9" t="s">
        <v>27</v>
      </c>
      <c r="D12" s="12">
        <v>2969.2250000000004</v>
      </c>
      <c r="E12" s="12">
        <v>3119.2439999999997</v>
      </c>
      <c r="F12" s="12">
        <v>3025.335</v>
      </c>
      <c r="G12" s="12">
        <v>2767.842</v>
      </c>
      <c r="H12" s="12">
        <v>2927.058</v>
      </c>
      <c r="I12" s="12">
        <v>3403.418</v>
      </c>
      <c r="J12" s="12">
        <v>3073.635</v>
      </c>
    </row>
    <row r="13" spans="1:10" ht="12.75">
      <c r="A13" s="82"/>
      <c r="B13" s="85"/>
      <c r="C13" s="82"/>
      <c r="D13" s="13"/>
      <c r="E13" s="13"/>
      <c r="F13" s="13"/>
      <c r="G13" s="13"/>
      <c r="H13" s="13"/>
      <c r="I13" s="13"/>
      <c r="J13" s="13"/>
    </row>
    <row r="14" spans="1:10" ht="22.5">
      <c r="A14" s="85"/>
      <c r="B14" s="11" t="s">
        <v>31</v>
      </c>
      <c r="C14" s="9" t="s">
        <v>27</v>
      </c>
      <c r="D14" s="12">
        <v>941.387</v>
      </c>
      <c r="E14" s="12">
        <v>950.812</v>
      </c>
      <c r="F14" s="12">
        <v>955.103</v>
      </c>
      <c r="G14" s="12">
        <v>958.288</v>
      </c>
      <c r="H14" s="12">
        <v>957.125</v>
      </c>
      <c r="I14" s="12">
        <v>948.756</v>
      </c>
      <c r="J14" s="12">
        <v>950</v>
      </c>
    </row>
    <row r="15" spans="1:10" ht="12.75">
      <c r="A15" s="82"/>
      <c r="B15" s="11" t="s">
        <v>32</v>
      </c>
      <c r="C15" s="9" t="s">
        <v>27</v>
      </c>
      <c r="D15" s="12">
        <v>75.588</v>
      </c>
      <c r="E15" s="12">
        <v>73.137</v>
      </c>
      <c r="F15" s="12">
        <v>75.563</v>
      </c>
      <c r="G15" s="12">
        <v>79.414</v>
      </c>
      <c r="H15" s="12">
        <v>67.194</v>
      </c>
      <c r="I15" s="12">
        <v>60.994</v>
      </c>
      <c r="J15" s="12">
        <v>66</v>
      </c>
    </row>
    <row r="16" spans="1:10" ht="12.75">
      <c r="A16" s="82"/>
      <c r="B16" s="11" t="s">
        <v>33</v>
      </c>
      <c r="C16" s="9" t="s">
        <v>27</v>
      </c>
      <c r="D16" s="12">
        <v>158.539</v>
      </c>
      <c r="E16" s="12">
        <v>365.34</v>
      </c>
      <c r="F16" s="12">
        <v>228.163</v>
      </c>
      <c r="G16" s="12">
        <v>113.41</v>
      </c>
      <c r="H16" s="12">
        <v>149.341</v>
      </c>
      <c r="I16" s="12">
        <v>154.123</v>
      </c>
      <c r="J16" s="12">
        <v>150</v>
      </c>
    </row>
    <row r="17" spans="1:10" ht="12.75">
      <c r="A17" s="82"/>
      <c r="B17" s="11" t="s">
        <v>34</v>
      </c>
      <c r="C17" s="9" t="s">
        <v>27</v>
      </c>
      <c r="D17" s="12">
        <v>1175.514</v>
      </c>
      <c r="E17" s="12">
        <v>1389.289</v>
      </c>
      <c r="F17" s="12">
        <v>1258.829</v>
      </c>
      <c r="G17" s="12">
        <v>1151.112</v>
      </c>
      <c r="H17" s="12">
        <v>1173.66</v>
      </c>
      <c r="I17" s="12">
        <v>1163.873</v>
      </c>
      <c r="J17" s="12">
        <v>1166</v>
      </c>
    </row>
    <row r="18" spans="1:10" ht="12.75">
      <c r="A18" s="82"/>
      <c r="B18" s="11" t="s">
        <v>35</v>
      </c>
      <c r="C18" s="9" t="s">
        <v>27</v>
      </c>
      <c r="D18" s="12">
        <v>1051.091</v>
      </c>
      <c r="E18" s="12">
        <v>1012.066</v>
      </c>
      <c r="F18" s="12">
        <v>1176.223</v>
      </c>
      <c r="G18" s="12">
        <v>864.336</v>
      </c>
      <c r="H18" s="12">
        <v>777.795</v>
      </c>
      <c r="I18" s="12">
        <v>1055.132</v>
      </c>
      <c r="J18" s="12">
        <v>975</v>
      </c>
    </row>
    <row r="19" spans="1:10" ht="12.75">
      <c r="A19" s="82"/>
      <c r="B19" s="11" t="s">
        <v>36</v>
      </c>
      <c r="C19" s="9" t="s">
        <v>27</v>
      </c>
      <c r="D19" s="12">
        <v>2226.605</v>
      </c>
      <c r="E19" s="12">
        <v>2401.355</v>
      </c>
      <c r="F19" s="12">
        <v>2435.052</v>
      </c>
      <c r="G19" s="12">
        <v>2015.448</v>
      </c>
      <c r="H19" s="12">
        <v>1951.455</v>
      </c>
      <c r="I19" s="12">
        <v>2219.005</v>
      </c>
      <c r="J19" s="12">
        <v>2141</v>
      </c>
    </row>
    <row r="20" spans="1:10" ht="12.75">
      <c r="A20" s="82"/>
      <c r="B20" s="85"/>
      <c r="C20" s="82"/>
      <c r="D20" s="13"/>
      <c r="E20" s="13"/>
      <c r="F20" s="13"/>
      <c r="G20" s="13"/>
      <c r="H20" s="13"/>
      <c r="I20" s="13"/>
      <c r="J20" s="13"/>
    </row>
    <row r="21" spans="1:10" ht="12.75">
      <c r="A21" s="85"/>
      <c r="B21" s="11" t="s">
        <v>37</v>
      </c>
      <c r="C21" s="9" t="s">
        <v>27</v>
      </c>
      <c r="D21" s="12">
        <v>742.62</v>
      </c>
      <c r="E21" s="12">
        <v>717.889</v>
      </c>
      <c r="F21" s="12">
        <v>590.283</v>
      </c>
      <c r="G21" s="12">
        <v>752.394</v>
      </c>
      <c r="H21" s="12">
        <v>975.603</v>
      </c>
      <c r="I21" s="12">
        <v>1184.413</v>
      </c>
      <c r="J21" s="12">
        <v>932.635</v>
      </c>
    </row>
    <row r="22" spans="1:10" ht="12.75">
      <c r="A22" s="82"/>
      <c r="B22" s="11" t="s">
        <v>38</v>
      </c>
      <c r="C22" s="9" t="s">
        <v>27</v>
      </c>
      <c r="D22" s="13"/>
      <c r="E22" s="13"/>
      <c r="F22" s="13"/>
      <c r="G22" s="13"/>
      <c r="H22" s="13"/>
      <c r="I22" s="12">
        <v>0.0218</v>
      </c>
      <c r="J22" s="13"/>
    </row>
    <row r="23" spans="1:10" ht="12.75">
      <c r="A23" s="82"/>
      <c r="B23" s="85"/>
      <c r="C23" s="82"/>
      <c r="D23" s="13"/>
      <c r="E23" s="13"/>
      <c r="F23" s="13"/>
      <c r="G23" s="13"/>
      <c r="H23" s="13"/>
      <c r="I23" s="13"/>
      <c r="J23" s="13"/>
    </row>
    <row r="24" spans="1:10" ht="12.75">
      <c r="A24" s="85"/>
      <c r="B24" s="11" t="s">
        <v>39</v>
      </c>
      <c r="C24" s="9"/>
      <c r="D24" s="12">
        <v>33.3521</v>
      </c>
      <c r="E24" s="12">
        <v>29.8951</v>
      </c>
      <c r="F24" s="12">
        <v>24.241</v>
      </c>
      <c r="G24" s="12">
        <v>37.3313</v>
      </c>
      <c r="H24" s="12">
        <v>49.9936</v>
      </c>
      <c r="I24" s="12">
        <v>53.3758</v>
      </c>
      <c r="J24" s="12">
        <v>43.5607</v>
      </c>
    </row>
    <row r="25" spans="1:10" ht="12.75">
      <c r="A25" s="82"/>
      <c r="B25" s="85"/>
      <c r="C25" s="82"/>
      <c r="D25" s="13"/>
      <c r="E25" s="13"/>
      <c r="F25" s="13"/>
      <c r="G25" s="13"/>
      <c r="H25" s="13"/>
      <c r="I25" s="13"/>
      <c r="J25" s="13"/>
    </row>
    <row r="26" spans="1:10" ht="12.75">
      <c r="A26" s="85"/>
      <c r="B26" s="11" t="s">
        <v>40</v>
      </c>
      <c r="C26" s="9" t="s">
        <v>41</v>
      </c>
      <c r="D26" s="14">
        <v>2.94</v>
      </c>
      <c r="E26" s="14">
        <v>2.94</v>
      </c>
      <c r="F26" s="14">
        <v>2.94</v>
      </c>
      <c r="G26" s="14">
        <v>2.94</v>
      </c>
      <c r="H26" s="14">
        <v>2.94</v>
      </c>
      <c r="I26" s="14">
        <v>2.94</v>
      </c>
      <c r="J26" s="14">
        <v>2.94</v>
      </c>
    </row>
    <row r="27" spans="1:10" ht="12.75">
      <c r="A27" s="82"/>
      <c r="B27" s="11" t="s">
        <v>42</v>
      </c>
      <c r="C27" s="9" t="s">
        <v>41</v>
      </c>
      <c r="D27" s="14">
        <v>73.8</v>
      </c>
      <c r="E27" s="14">
        <v>73.7</v>
      </c>
      <c r="F27" s="14">
        <v>72.8</v>
      </c>
      <c r="G27" s="14">
        <v>56.4</v>
      </c>
      <c r="H27" s="14">
        <v>56.4</v>
      </c>
      <c r="I27" s="14">
        <v>56.5</v>
      </c>
      <c r="J27" s="14">
        <v>56.5</v>
      </c>
    </row>
    <row r="28" spans="1:10" ht="12.75">
      <c r="A28" s="82"/>
      <c r="B28" s="11" t="s">
        <v>43</v>
      </c>
      <c r="C28" s="9" t="s">
        <v>41</v>
      </c>
      <c r="D28" s="14">
        <v>7.24</v>
      </c>
      <c r="E28" s="14">
        <v>7.77</v>
      </c>
      <c r="F28" s="14">
        <v>6.87</v>
      </c>
      <c r="G28" s="14">
        <v>5.99</v>
      </c>
      <c r="H28" s="14">
        <v>4.89</v>
      </c>
      <c r="I28" s="14">
        <v>3.89</v>
      </c>
      <c r="J28" s="13" t="s">
        <v>44</v>
      </c>
    </row>
    <row r="29" spans="1:10" ht="12.75">
      <c r="A29" s="82"/>
      <c r="B29" s="85"/>
      <c r="C29" s="82"/>
      <c r="D29" s="13"/>
      <c r="E29" s="13"/>
      <c r="F29" s="13"/>
      <c r="G29" s="13"/>
      <c r="H29" s="13"/>
      <c r="I29" s="13"/>
      <c r="J29" s="13"/>
    </row>
    <row r="30" spans="1:10" ht="12.75">
      <c r="A30" s="85"/>
      <c r="B30" s="11" t="s">
        <v>45</v>
      </c>
      <c r="C30" s="9" t="s">
        <v>46</v>
      </c>
      <c r="D30" s="15">
        <v>14269.225</v>
      </c>
      <c r="E30" s="15">
        <v>17383.149</v>
      </c>
      <c r="F30" s="15">
        <v>14604.442</v>
      </c>
      <c r="G30" s="15">
        <v>11914.954</v>
      </c>
      <c r="H30" s="15">
        <v>10203.36</v>
      </c>
      <c r="I30" s="15">
        <v>8984.6358</v>
      </c>
      <c r="J30" s="15">
        <v>8000.4212</v>
      </c>
    </row>
    <row r="31" spans="1:10" ht="12.75">
      <c r="A31" s="82"/>
      <c r="B31" s="85"/>
      <c r="C31" s="82"/>
      <c r="D31" s="13"/>
      <c r="E31" s="13"/>
      <c r="F31" s="13"/>
      <c r="G31" s="13"/>
      <c r="H31" s="13"/>
      <c r="I31" s="13"/>
      <c r="J31" s="13"/>
    </row>
    <row r="32" spans="1:10" ht="32.25" customHeight="1">
      <c r="A32" s="86" t="s">
        <v>47</v>
      </c>
      <c r="B32" s="87"/>
      <c r="C32" s="87"/>
      <c r="D32" s="87"/>
      <c r="E32" s="87"/>
      <c r="F32" s="87"/>
      <c r="G32" s="87"/>
      <c r="H32" s="87"/>
      <c r="I32" s="87"/>
      <c r="J32" s="87"/>
    </row>
    <row r="33" spans="1:10" ht="32.25" customHeight="1">
      <c r="A33" s="85" t="s">
        <v>48</v>
      </c>
      <c r="B33" s="82"/>
      <c r="C33" s="82"/>
      <c r="D33" s="82"/>
      <c r="E33" s="82"/>
      <c r="F33" s="82"/>
      <c r="G33" s="82"/>
      <c r="H33" s="82"/>
      <c r="I33" s="82"/>
      <c r="J33" s="82"/>
    </row>
    <row r="34" spans="1:10" ht="10.5" customHeight="1">
      <c r="A34" s="88"/>
      <c r="B34" s="82"/>
      <c r="C34" s="82"/>
      <c r="D34" s="82"/>
      <c r="E34" s="82"/>
      <c r="F34" s="82"/>
      <c r="G34" s="82"/>
      <c r="H34" s="82"/>
      <c r="I34" s="82"/>
      <c r="J34" s="82"/>
    </row>
  </sheetData>
  <sheetProtection/>
  <mergeCells count="21">
    <mergeCell ref="A32:J32"/>
    <mergeCell ref="A33:J33"/>
    <mergeCell ref="A34:J34"/>
    <mergeCell ref="A24:A25"/>
    <mergeCell ref="B25:C25"/>
    <mergeCell ref="A26:A29"/>
    <mergeCell ref="B29:C29"/>
    <mergeCell ref="A30:A31"/>
    <mergeCell ref="B31:C31"/>
    <mergeCell ref="A9:A13"/>
    <mergeCell ref="B13:C13"/>
    <mergeCell ref="A14:A20"/>
    <mergeCell ref="B20:C20"/>
    <mergeCell ref="A21:A23"/>
    <mergeCell ref="B23:C23"/>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3">
      <selection activeCell="A43" sqref="A43:J43"/>
    </sheetView>
  </sheetViews>
  <sheetFormatPr defaultColWidth="8.8515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8.8515625" style="8" customWidth="1"/>
  </cols>
  <sheetData>
    <row r="1" spans="1:10" ht="11.25" customHeight="1">
      <c r="A1" s="89" t="s">
        <v>49</v>
      </c>
      <c r="B1" s="82"/>
      <c r="C1" s="82"/>
      <c r="D1" s="82"/>
      <c r="E1" s="82"/>
      <c r="F1" s="82"/>
      <c r="G1" s="82"/>
      <c r="H1" s="82"/>
      <c r="I1" s="82"/>
      <c r="J1" s="82"/>
    </row>
    <row r="2" spans="1:10" ht="22.5">
      <c r="A2" s="90" t="s">
        <v>50</v>
      </c>
      <c r="B2" s="84"/>
      <c r="C2" s="84"/>
      <c r="D2" s="84"/>
      <c r="E2" s="17" t="s">
        <v>51</v>
      </c>
      <c r="F2" s="17" t="s">
        <v>52</v>
      </c>
      <c r="G2" s="17" t="s">
        <v>53</v>
      </c>
      <c r="H2" s="17" t="s">
        <v>54</v>
      </c>
      <c r="I2" s="17" t="s">
        <v>55</v>
      </c>
      <c r="J2" s="17" t="s">
        <v>56</v>
      </c>
    </row>
    <row r="3" spans="1:10" ht="22.5">
      <c r="A3" s="85" t="s">
        <v>19</v>
      </c>
      <c r="B3" s="85"/>
      <c r="C3" s="9" t="s">
        <v>57</v>
      </c>
      <c r="D3" s="9" t="s">
        <v>22</v>
      </c>
      <c r="E3" s="18">
        <v>50.153999999999996</v>
      </c>
      <c r="F3" s="18">
        <v>26.586</v>
      </c>
      <c r="G3" s="18">
        <v>10.948</v>
      </c>
      <c r="H3" s="18">
        <v>6.02</v>
      </c>
      <c r="I3" s="18">
        <v>4.188</v>
      </c>
      <c r="J3" s="18">
        <v>2.412</v>
      </c>
    </row>
    <row r="4" spans="1:10" ht="12.75">
      <c r="A4" s="82"/>
      <c r="B4" s="82"/>
      <c r="C4" s="9" t="s">
        <v>58</v>
      </c>
      <c r="D4" s="9" t="s">
        <v>22</v>
      </c>
      <c r="E4" s="18">
        <v>43.89</v>
      </c>
      <c r="F4" s="18">
        <v>21.863</v>
      </c>
      <c r="G4" s="18">
        <v>10.666</v>
      </c>
      <c r="H4" s="18">
        <v>4.977</v>
      </c>
      <c r="I4" s="18">
        <v>4.019</v>
      </c>
      <c r="J4" s="18">
        <v>2.365</v>
      </c>
    </row>
    <row r="5" spans="1:10" ht="12.75">
      <c r="A5" s="82"/>
      <c r="B5" s="82"/>
      <c r="C5" s="81"/>
      <c r="D5" s="82"/>
      <c r="E5" s="13"/>
      <c r="F5" s="13"/>
      <c r="G5" s="13"/>
      <c r="H5" s="13"/>
      <c r="I5" s="13"/>
      <c r="J5" s="13"/>
    </row>
    <row r="6" spans="1:10" ht="12.75">
      <c r="A6" s="82"/>
      <c r="B6" s="85"/>
      <c r="C6" s="9" t="s">
        <v>24</v>
      </c>
      <c r="D6" s="9" t="s">
        <v>25</v>
      </c>
      <c r="E6" s="18">
        <v>52.6241740715425</v>
      </c>
      <c r="F6" s="18">
        <v>49.475826739239814</v>
      </c>
      <c r="G6" s="18">
        <v>46.23335833489593</v>
      </c>
      <c r="H6" s="18">
        <v>69.36507936507937</v>
      </c>
      <c r="I6" s="18">
        <v>71.04105498880318</v>
      </c>
      <c r="J6" s="18">
        <v>44.02367864693446</v>
      </c>
    </row>
    <row r="7" spans="1:10" ht="12.75">
      <c r="A7" s="82"/>
      <c r="B7" s="82"/>
      <c r="C7" s="81"/>
      <c r="D7" s="82"/>
      <c r="E7" s="13"/>
      <c r="F7" s="13"/>
      <c r="G7" s="13"/>
      <c r="H7" s="13"/>
      <c r="I7" s="13"/>
      <c r="J7" s="13"/>
    </row>
    <row r="8" spans="1:10" ht="22.5">
      <c r="A8" s="82"/>
      <c r="B8" s="85"/>
      <c r="C8" s="9" t="s">
        <v>26</v>
      </c>
      <c r="D8" s="9" t="s">
        <v>27</v>
      </c>
      <c r="E8" s="18">
        <v>975.603</v>
      </c>
      <c r="F8" s="18">
        <v>445.533</v>
      </c>
      <c r="G8" s="18">
        <v>271.967</v>
      </c>
      <c r="H8" s="18">
        <v>156.625</v>
      </c>
      <c r="I8" s="18">
        <v>73.68</v>
      </c>
      <c r="J8" s="18">
        <v>27.8</v>
      </c>
    </row>
    <row r="9" spans="1:10" ht="12.75">
      <c r="A9" s="82"/>
      <c r="B9" s="82"/>
      <c r="C9" s="9" t="s">
        <v>28</v>
      </c>
      <c r="D9" s="9" t="s">
        <v>27</v>
      </c>
      <c r="E9" s="18">
        <v>2309.675</v>
      </c>
      <c r="F9" s="18">
        <v>1081.69</v>
      </c>
      <c r="G9" s="18">
        <v>493.125</v>
      </c>
      <c r="H9" s="18">
        <v>345.23</v>
      </c>
      <c r="I9" s="18">
        <v>285.514</v>
      </c>
      <c r="J9" s="18">
        <v>104.116</v>
      </c>
    </row>
    <row r="10" spans="1:10" ht="12.75">
      <c r="A10" s="82"/>
      <c r="B10" s="82"/>
      <c r="C10" s="9" t="s">
        <v>59</v>
      </c>
      <c r="D10" s="9" t="s">
        <v>27</v>
      </c>
      <c r="E10" s="18">
        <v>118.14</v>
      </c>
      <c r="F10" s="18">
        <v>5.046</v>
      </c>
      <c r="G10" s="18">
        <v>41.778</v>
      </c>
      <c r="H10" s="18">
        <v>33.192</v>
      </c>
      <c r="I10" s="18">
        <v>7.741</v>
      </c>
      <c r="J10" s="18">
        <v>30.383</v>
      </c>
    </row>
    <row r="11" spans="1:10" ht="12.75">
      <c r="A11" s="82"/>
      <c r="B11" s="82"/>
      <c r="C11" s="9" t="s">
        <v>30</v>
      </c>
      <c r="D11" s="9" t="s">
        <v>27</v>
      </c>
      <c r="E11" s="18">
        <v>3403.418</v>
      </c>
      <c r="F11" s="18">
        <v>1532.269</v>
      </c>
      <c r="G11" s="18">
        <v>806.87</v>
      </c>
      <c r="H11" s="18">
        <v>535.047</v>
      </c>
      <c r="I11" s="18">
        <v>366.935</v>
      </c>
      <c r="J11" s="18">
        <v>162.299</v>
      </c>
    </row>
    <row r="12" spans="1:10" ht="12.75">
      <c r="A12" s="82"/>
      <c r="B12" s="82"/>
      <c r="C12" s="81"/>
      <c r="D12" s="82"/>
      <c r="E12" s="13"/>
      <c r="F12" s="13"/>
      <c r="G12" s="13"/>
      <c r="H12" s="13"/>
      <c r="I12" s="13"/>
      <c r="J12" s="13"/>
    </row>
    <row r="13" spans="1:10" ht="22.5">
      <c r="A13" s="82"/>
      <c r="B13" s="85"/>
      <c r="C13" s="9" t="s">
        <v>31</v>
      </c>
      <c r="D13" s="9" t="s">
        <v>27</v>
      </c>
      <c r="E13" s="18">
        <v>948.756</v>
      </c>
      <c r="F13" s="18">
        <v>384.685</v>
      </c>
      <c r="G13" s="18">
        <v>250</v>
      </c>
      <c r="H13" s="18">
        <v>150</v>
      </c>
      <c r="I13" s="18">
        <v>85</v>
      </c>
      <c r="J13" s="18">
        <v>79.071</v>
      </c>
    </row>
    <row r="14" spans="1:10" ht="12.75">
      <c r="A14" s="82"/>
      <c r="B14" s="82"/>
      <c r="C14" s="9" t="s">
        <v>32</v>
      </c>
      <c r="D14" s="9" t="s">
        <v>27</v>
      </c>
      <c r="E14" s="18">
        <v>60.994</v>
      </c>
      <c r="F14" s="18">
        <v>26.61</v>
      </c>
      <c r="G14" s="18">
        <v>15.329</v>
      </c>
      <c r="H14" s="18">
        <v>10.87</v>
      </c>
      <c r="I14" s="18">
        <v>5.23</v>
      </c>
      <c r="J14" s="18">
        <v>2.955</v>
      </c>
    </row>
    <row r="15" spans="1:10" ht="12.75">
      <c r="A15" s="82"/>
      <c r="B15" s="82"/>
      <c r="C15" s="9" t="s">
        <v>33</v>
      </c>
      <c r="D15" s="9" t="s">
        <v>27</v>
      </c>
      <c r="E15" s="18">
        <v>154.123</v>
      </c>
      <c r="F15" s="18">
        <v>73.12</v>
      </c>
      <c r="G15" s="18">
        <v>-14.323</v>
      </c>
      <c r="H15" s="18">
        <v>67.489</v>
      </c>
      <c r="I15" s="18">
        <v>8.244</v>
      </c>
      <c r="J15" s="18">
        <v>19.593</v>
      </c>
    </row>
    <row r="16" spans="1:10" ht="12.75">
      <c r="A16" s="82"/>
      <c r="B16" s="82"/>
      <c r="C16" s="9" t="s">
        <v>34</v>
      </c>
      <c r="D16" s="9" t="s">
        <v>27</v>
      </c>
      <c r="E16" s="18">
        <v>1163.873</v>
      </c>
      <c r="F16" s="18">
        <v>484.415</v>
      </c>
      <c r="G16" s="18">
        <v>251.006</v>
      </c>
      <c r="H16" s="18">
        <v>228.359</v>
      </c>
      <c r="I16" s="18">
        <v>98.474</v>
      </c>
      <c r="J16" s="18">
        <v>101.619</v>
      </c>
    </row>
    <row r="17" spans="1:10" ht="12.75">
      <c r="A17" s="82"/>
      <c r="B17" s="82"/>
      <c r="C17" s="9" t="s">
        <v>60</v>
      </c>
      <c r="D17" s="9" t="s">
        <v>27</v>
      </c>
      <c r="E17" s="18">
        <v>1055.132</v>
      </c>
      <c r="F17" s="18">
        <v>454.739</v>
      </c>
      <c r="G17" s="18">
        <v>320.863</v>
      </c>
      <c r="H17" s="18">
        <v>91.688</v>
      </c>
      <c r="I17" s="18">
        <v>163.461</v>
      </c>
      <c r="J17" s="18">
        <v>24.381</v>
      </c>
    </row>
    <row r="18" spans="1:10" ht="12.75">
      <c r="A18" s="82"/>
      <c r="B18" s="82"/>
      <c r="C18" s="9" t="s">
        <v>36</v>
      </c>
      <c r="D18" s="9" t="s">
        <v>27</v>
      </c>
      <c r="E18" s="18">
        <v>2219.005</v>
      </c>
      <c r="F18" s="18">
        <v>939.154</v>
      </c>
      <c r="G18" s="18">
        <v>571.869</v>
      </c>
      <c r="H18" s="18">
        <v>320.047</v>
      </c>
      <c r="I18" s="18">
        <v>261.935</v>
      </c>
      <c r="J18" s="18">
        <v>126</v>
      </c>
    </row>
    <row r="19" spans="1:10" ht="12.75">
      <c r="A19" s="82"/>
      <c r="B19" s="82"/>
      <c r="C19" s="81"/>
      <c r="D19" s="82"/>
      <c r="E19" s="13"/>
      <c r="F19" s="13"/>
      <c r="G19" s="13"/>
      <c r="H19" s="13"/>
      <c r="I19" s="13"/>
      <c r="J19" s="13"/>
    </row>
    <row r="20" spans="1:10" ht="12.75">
      <c r="A20" s="82"/>
      <c r="B20" s="85"/>
      <c r="C20" s="9" t="s">
        <v>37</v>
      </c>
      <c r="D20" s="9" t="s">
        <v>27</v>
      </c>
      <c r="E20" s="18">
        <v>1184.413</v>
      </c>
      <c r="F20" s="18">
        <v>593.115</v>
      </c>
      <c r="G20" s="18">
        <v>235.001</v>
      </c>
      <c r="H20" s="18">
        <v>215</v>
      </c>
      <c r="I20" s="18">
        <v>105</v>
      </c>
      <c r="J20" s="18">
        <v>36.299</v>
      </c>
    </row>
    <row r="21" spans="1:10" ht="12.75">
      <c r="A21" s="82"/>
      <c r="B21" s="82"/>
      <c r="C21" s="81"/>
      <c r="D21" s="82"/>
      <c r="E21" s="13"/>
      <c r="F21" s="13"/>
      <c r="G21" s="13"/>
      <c r="H21" s="13"/>
      <c r="I21" s="13"/>
      <c r="J21" s="13"/>
    </row>
    <row r="22" spans="1:10" ht="22.5">
      <c r="A22" s="85" t="s">
        <v>20</v>
      </c>
      <c r="B22" s="85"/>
      <c r="C22" s="9" t="s">
        <v>57</v>
      </c>
      <c r="D22" s="9" t="s">
        <v>22</v>
      </c>
      <c r="E22" s="18">
        <v>45.657</v>
      </c>
      <c r="F22" s="18">
        <v>23.815</v>
      </c>
      <c r="G22" s="18">
        <v>10.258</v>
      </c>
      <c r="H22" s="18">
        <v>5.609</v>
      </c>
      <c r="I22" s="18">
        <v>4.056</v>
      </c>
      <c r="J22" s="18">
        <v>1.919</v>
      </c>
    </row>
    <row r="23" spans="1:10" ht="12.75">
      <c r="A23" s="82"/>
      <c r="B23" s="82"/>
      <c r="C23" s="9" t="s">
        <v>58</v>
      </c>
      <c r="D23" s="9" t="s">
        <v>22</v>
      </c>
      <c r="E23" s="18">
        <v>38.115</v>
      </c>
      <c r="F23" s="18">
        <v>18.088</v>
      </c>
      <c r="G23" s="18">
        <v>9.877</v>
      </c>
      <c r="H23" s="18">
        <v>4.44</v>
      </c>
      <c r="I23" s="18">
        <v>3.852</v>
      </c>
      <c r="J23" s="18">
        <v>1.858</v>
      </c>
    </row>
    <row r="24" spans="1:10" ht="12.75">
      <c r="A24" s="82"/>
      <c r="B24" s="82"/>
      <c r="C24" s="81"/>
      <c r="D24" s="82"/>
      <c r="E24" s="13"/>
      <c r="F24" s="13"/>
      <c r="G24" s="13"/>
      <c r="H24" s="13"/>
      <c r="I24" s="13"/>
      <c r="J24" s="13"/>
    </row>
    <row r="25" spans="1:10" ht="12.75">
      <c r="A25" s="82"/>
      <c r="B25" s="85"/>
      <c r="C25" s="9" t="s">
        <v>24</v>
      </c>
      <c r="D25" s="9" t="s">
        <v>25</v>
      </c>
      <c r="E25" s="18">
        <v>45.6309064672701</v>
      </c>
      <c r="F25" s="18">
        <v>41.92680229986731</v>
      </c>
      <c r="G25" s="18">
        <v>36.87455705173635</v>
      </c>
      <c r="H25" s="18">
        <v>68.94549549549549</v>
      </c>
      <c r="I25" s="18">
        <v>67.49402907580479</v>
      </c>
      <c r="J25" s="18">
        <v>27.198600645855755</v>
      </c>
    </row>
    <row r="26" spans="1:10" ht="12.75">
      <c r="A26" s="82"/>
      <c r="B26" s="82"/>
      <c r="C26" s="81"/>
      <c r="D26" s="82"/>
      <c r="E26" s="13"/>
      <c r="F26" s="13"/>
      <c r="G26" s="13"/>
      <c r="H26" s="13"/>
      <c r="I26" s="13"/>
      <c r="J26" s="13"/>
    </row>
    <row r="27" spans="1:10" ht="22.5">
      <c r="A27" s="82"/>
      <c r="B27" s="85"/>
      <c r="C27" s="9" t="s">
        <v>26</v>
      </c>
      <c r="D27" s="9" t="s">
        <v>27</v>
      </c>
      <c r="E27" s="18">
        <v>1184.413</v>
      </c>
      <c r="F27" s="18">
        <v>593.115</v>
      </c>
      <c r="G27" s="18">
        <v>235.001</v>
      </c>
      <c r="H27" s="18">
        <v>215</v>
      </c>
      <c r="I27" s="18">
        <v>105</v>
      </c>
      <c r="J27" s="18">
        <v>36.299</v>
      </c>
    </row>
    <row r="28" spans="1:10" ht="12.75">
      <c r="A28" s="82"/>
      <c r="B28" s="82"/>
      <c r="C28" s="9" t="s">
        <v>28</v>
      </c>
      <c r="D28" s="9" t="s">
        <v>27</v>
      </c>
      <c r="E28" s="18">
        <v>1739.222</v>
      </c>
      <c r="F28" s="18">
        <v>758.372</v>
      </c>
      <c r="G28" s="18">
        <v>364.21</v>
      </c>
      <c r="H28" s="18">
        <v>306.118</v>
      </c>
      <c r="I28" s="18">
        <v>259.987</v>
      </c>
      <c r="J28" s="18">
        <v>50.535</v>
      </c>
    </row>
    <row r="29" spans="1:10" ht="12.75">
      <c r="A29" s="82"/>
      <c r="B29" s="82"/>
      <c r="C29" s="9" t="s">
        <v>59</v>
      </c>
      <c r="D29" s="9" t="s">
        <v>27</v>
      </c>
      <c r="E29" s="18">
        <v>150</v>
      </c>
      <c r="F29" s="18">
        <v>7</v>
      </c>
      <c r="G29" s="18">
        <v>73</v>
      </c>
      <c r="H29" s="18">
        <v>15</v>
      </c>
      <c r="I29" s="18">
        <v>10</v>
      </c>
      <c r="J29" s="18">
        <v>45</v>
      </c>
    </row>
    <row r="30" spans="1:10" ht="12.75">
      <c r="A30" s="82"/>
      <c r="B30" s="82"/>
      <c r="C30" s="9" t="s">
        <v>30</v>
      </c>
      <c r="D30" s="9" t="s">
        <v>27</v>
      </c>
      <c r="E30" s="18">
        <v>3073.635</v>
      </c>
      <c r="F30" s="18">
        <v>1358.487</v>
      </c>
      <c r="G30" s="18">
        <v>672.211</v>
      </c>
      <c r="H30" s="18">
        <v>536.1179999999999</v>
      </c>
      <c r="I30" s="18">
        <v>374.987</v>
      </c>
      <c r="J30" s="18">
        <v>131.834</v>
      </c>
    </row>
    <row r="31" spans="1:10" ht="12.75">
      <c r="A31" s="82"/>
      <c r="B31" s="82"/>
      <c r="C31" s="81"/>
      <c r="D31" s="82"/>
      <c r="E31" s="13"/>
      <c r="F31" s="13"/>
      <c r="G31" s="13"/>
      <c r="H31" s="13"/>
      <c r="I31" s="13"/>
      <c r="J31" s="13"/>
    </row>
    <row r="32" spans="1:10" ht="22.5">
      <c r="A32" s="82"/>
      <c r="B32" s="85"/>
      <c r="C32" s="9" t="s">
        <v>31</v>
      </c>
      <c r="D32" s="9" t="s">
        <v>27</v>
      </c>
      <c r="E32" s="18">
        <v>950</v>
      </c>
      <c r="F32" s="18">
        <v>385</v>
      </c>
      <c r="G32" s="18">
        <v>245</v>
      </c>
      <c r="H32" s="18">
        <v>150</v>
      </c>
      <c r="I32" s="18">
        <v>90</v>
      </c>
      <c r="J32" s="18">
        <v>80</v>
      </c>
    </row>
    <row r="33" spans="1:10" ht="12.75">
      <c r="A33" s="82"/>
      <c r="B33" s="82"/>
      <c r="C33" s="9" t="s">
        <v>32</v>
      </c>
      <c r="D33" s="9" t="s">
        <v>27</v>
      </c>
      <c r="E33" s="18">
        <v>66</v>
      </c>
      <c r="F33" s="18">
        <v>30</v>
      </c>
      <c r="G33" s="18">
        <v>16</v>
      </c>
      <c r="H33" s="18">
        <v>12</v>
      </c>
      <c r="I33" s="18">
        <v>5</v>
      </c>
      <c r="J33" s="18">
        <v>3</v>
      </c>
    </row>
    <row r="34" spans="1:10" ht="12.75">
      <c r="A34" s="82"/>
      <c r="B34" s="82"/>
      <c r="C34" s="9" t="s">
        <v>33</v>
      </c>
      <c r="D34" s="9" t="s">
        <v>27</v>
      </c>
      <c r="E34" s="18">
        <v>150</v>
      </c>
      <c r="F34" s="18">
        <v>80</v>
      </c>
      <c r="G34" s="18">
        <v>5</v>
      </c>
      <c r="H34" s="18">
        <v>55</v>
      </c>
      <c r="I34" s="18">
        <v>5</v>
      </c>
      <c r="J34" s="18">
        <v>5</v>
      </c>
    </row>
    <row r="35" spans="1:10" ht="12.75">
      <c r="A35" s="82"/>
      <c r="B35" s="82"/>
      <c r="C35" s="9" t="s">
        <v>34</v>
      </c>
      <c r="D35" s="9" t="s">
        <v>27</v>
      </c>
      <c r="E35" s="18">
        <v>1166</v>
      </c>
      <c r="F35" s="18">
        <v>495</v>
      </c>
      <c r="G35" s="18">
        <v>266</v>
      </c>
      <c r="H35" s="18">
        <v>217</v>
      </c>
      <c r="I35" s="18">
        <v>100</v>
      </c>
      <c r="J35" s="18">
        <v>88</v>
      </c>
    </row>
    <row r="36" spans="1:10" ht="12.75">
      <c r="A36" s="82"/>
      <c r="B36" s="82"/>
      <c r="C36" s="9" t="s">
        <v>60</v>
      </c>
      <c r="D36" s="9" t="s">
        <v>27</v>
      </c>
      <c r="E36" s="18">
        <v>975</v>
      </c>
      <c r="F36" s="18">
        <v>400</v>
      </c>
      <c r="G36" s="18">
        <v>260</v>
      </c>
      <c r="H36" s="18">
        <v>90</v>
      </c>
      <c r="I36" s="18">
        <v>205</v>
      </c>
      <c r="J36" s="18">
        <v>20</v>
      </c>
    </row>
    <row r="37" spans="1:10" ht="12.75">
      <c r="A37" s="82"/>
      <c r="B37" s="82"/>
      <c r="C37" s="9" t="s">
        <v>36</v>
      </c>
      <c r="D37" s="9" t="s">
        <v>27</v>
      </c>
      <c r="E37" s="18">
        <v>2141</v>
      </c>
      <c r="F37" s="18">
        <v>895</v>
      </c>
      <c r="G37" s="18">
        <v>526</v>
      </c>
      <c r="H37" s="18">
        <v>307</v>
      </c>
      <c r="I37" s="18">
        <v>305</v>
      </c>
      <c r="J37" s="18">
        <v>108</v>
      </c>
    </row>
    <row r="38" spans="1:10" ht="12.75">
      <c r="A38" s="82"/>
      <c r="B38" s="82"/>
      <c r="C38" s="81"/>
      <c r="D38" s="82"/>
      <c r="E38" s="13"/>
      <c r="F38" s="13"/>
      <c r="G38" s="13"/>
      <c r="H38" s="13"/>
      <c r="I38" s="13"/>
      <c r="J38" s="13"/>
    </row>
    <row r="39" spans="1:10" ht="12.75">
      <c r="A39" s="82"/>
      <c r="B39" s="85"/>
      <c r="C39" s="9" t="s">
        <v>37</v>
      </c>
      <c r="D39" s="9" t="s">
        <v>27</v>
      </c>
      <c r="E39" s="18">
        <v>932.635</v>
      </c>
      <c r="F39" s="18">
        <v>463.487</v>
      </c>
      <c r="G39" s="18">
        <v>146.211</v>
      </c>
      <c r="H39" s="18">
        <v>229.118</v>
      </c>
      <c r="I39" s="18">
        <v>69.987</v>
      </c>
      <c r="J39" s="18">
        <v>23.834</v>
      </c>
    </row>
    <row r="40" spans="1:10" ht="12.75">
      <c r="A40" s="91"/>
      <c r="B40" s="91"/>
      <c r="C40" s="93"/>
      <c r="D40" s="91"/>
      <c r="E40" s="19"/>
      <c r="F40" s="19"/>
      <c r="G40" s="19"/>
      <c r="H40" s="19"/>
      <c r="I40" s="19"/>
      <c r="J40" s="19"/>
    </row>
    <row r="41" spans="1:10" ht="32.25" customHeight="1">
      <c r="A41" s="89" t="s">
        <v>61</v>
      </c>
      <c r="B41" s="82"/>
      <c r="C41" s="82"/>
      <c r="D41" s="82"/>
      <c r="E41" s="82"/>
      <c r="F41" s="82"/>
      <c r="G41" s="82"/>
      <c r="H41" s="82"/>
      <c r="I41" s="82"/>
      <c r="J41" s="82"/>
    </row>
    <row r="42" spans="1:10" ht="32.25" customHeight="1">
      <c r="A42" s="89" t="s">
        <v>62</v>
      </c>
      <c r="B42" s="82"/>
      <c r="C42" s="82"/>
      <c r="D42" s="82"/>
      <c r="E42" s="82"/>
      <c r="F42" s="82"/>
      <c r="G42" s="82"/>
      <c r="H42" s="82"/>
      <c r="I42" s="82"/>
      <c r="J42" s="82"/>
    </row>
    <row r="43" spans="1:10" ht="10.5" customHeight="1">
      <c r="A43" s="92"/>
      <c r="B43" s="82"/>
      <c r="C43" s="82"/>
      <c r="D43" s="82"/>
      <c r="E43" s="82"/>
      <c r="F43" s="82"/>
      <c r="G43" s="82"/>
      <c r="H43" s="82"/>
      <c r="I43" s="82"/>
      <c r="J43" s="82"/>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5"/>
  <sheetViews>
    <sheetView showGridLines="0" zoomScalePageLayoutView="0" workbookViewId="0" topLeftCell="A13">
      <selection activeCell="A55" sqref="A55:J55"/>
    </sheetView>
  </sheetViews>
  <sheetFormatPr defaultColWidth="8.8515625" defaultRowHeight="15"/>
  <cols>
    <col min="1" max="2" width="8.8515625" style="8" customWidth="1"/>
    <col min="3" max="10" width="9.57421875" style="8" customWidth="1"/>
    <col min="11" max="16384" width="8.8515625" style="8" customWidth="1"/>
  </cols>
  <sheetData>
    <row r="1" spans="1:10" ht="11.25" customHeight="1">
      <c r="A1" s="85" t="s">
        <v>63</v>
      </c>
      <c r="B1" s="82"/>
      <c r="C1" s="82"/>
      <c r="D1" s="82"/>
      <c r="E1" s="82"/>
      <c r="F1" s="82"/>
      <c r="G1" s="82"/>
      <c r="H1" s="82"/>
      <c r="I1" s="82"/>
      <c r="J1" s="82"/>
    </row>
    <row r="2" ht="0.75" customHeight="1"/>
    <row r="3" spans="1:10" ht="22.5">
      <c r="A3" s="90" t="s">
        <v>64</v>
      </c>
      <c r="B3" s="84"/>
      <c r="C3" s="17" t="s">
        <v>28</v>
      </c>
      <c r="D3" s="17" t="s">
        <v>65</v>
      </c>
      <c r="E3" s="17" t="s">
        <v>30</v>
      </c>
      <c r="F3" s="17" t="s">
        <v>66</v>
      </c>
      <c r="G3" s="17" t="s">
        <v>32</v>
      </c>
      <c r="H3" s="17" t="s">
        <v>33</v>
      </c>
      <c r="I3" s="17" t="s">
        <v>67</v>
      </c>
      <c r="J3" s="17" t="s">
        <v>37</v>
      </c>
    </row>
    <row r="4" spans="1:10" ht="12.75">
      <c r="A4" s="85" t="s">
        <v>68</v>
      </c>
      <c r="B4" s="11" t="s">
        <v>69</v>
      </c>
      <c r="C4" s="20">
        <v>2208.918</v>
      </c>
      <c r="D4" s="20">
        <v>27.612</v>
      </c>
      <c r="E4" s="20">
        <v>2893.0350000000003</v>
      </c>
      <c r="F4" s="20">
        <v>231.217</v>
      </c>
      <c r="G4" s="20">
        <v>1.438</v>
      </c>
      <c r="H4" s="20">
        <v>251.376</v>
      </c>
      <c r="I4" s="20">
        <v>199.666</v>
      </c>
      <c r="J4" s="20">
        <v>2209.338</v>
      </c>
    </row>
    <row r="5" spans="1:10" ht="12.75">
      <c r="A5" s="82"/>
      <c r="B5" s="11" t="s">
        <v>70</v>
      </c>
      <c r="C5" s="21"/>
      <c r="D5" s="20">
        <v>24.262</v>
      </c>
      <c r="E5" s="20">
        <v>2233.6000000000004</v>
      </c>
      <c r="F5" s="20">
        <v>236.946</v>
      </c>
      <c r="G5" s="20">
        <v>44.32</v>
      </c>
      <c r="H5" s="20">
        <v>-81.435</v>
      </c>
      <c r="I5" s="20">
        <v>252.078</v>
      </c>
      <c r="J5" s="20">
        <v>1781.691</v>
      </c>
    </row>
    <row r="6" spans="1:10" ht="12.75">
      <c r="A6" s="82"/>
      <c r="B6" s="11" t="s">
        <v>71</v>
      </c>
      <c r="C6" s="21"/>
      <c r="D6" s="20">
        <v>29.888</v>
      </c>
      <c r="E6" s="20">
        <v>1811.579</v>
      </c>
      <c r="F6" s="20">
        <v>221.643</v>
      </c>
      <c r="G6" s="20">
        <v>1.105</v>
      </c>
      <c r="H6" s="20">
        <v>31.458</v>
      </c>
      <c r="I6" s="20">
        <v>201.016</v>
      </c>
      <c r="J6" s="20">
        <v>1356.357</v>
      </c>
    </row>
    <row r="7" spans="1:10" ht="12.75">
      <c r="A7" s="82"/>
      <c r="B7" s="11" t="s">
        <v>72</v>
      </c>
      <c r="C7" s="21"/>
      <c r="D7" s="20">
        <v>36.828</v>
      </c>
      <c r="E7" s="20">
        <v>1393.185</v>
      </c>
      <c r="F7" s="20">
        <v>229.114</v>
      </c>
      <c r="G7" s="20">
        <v>21.1</v>
      </c>
      <c r="H7" s="20">
        <v>-59.203</v>
      </c>
      <c r="I7" s="20">
        <v>226.537</v>
      </c>
      <c r="J7" s="20">
        <v>975.637</v>
      </c>
    </row>
    <row r="8" spans="1:10" ht="22.5">
      <c r="A8" s="82"/>
      <c r="B8" s="11" t="s">
        <v>73</v>
      </c>
      <c r="C8" s="20">
        <v>2208.918</v>
      </c>
      <c r="D8" s="20">
        <v>118.59</v>
      </c>
      <c r="E8" s="20">
        <v>2984.0130000000004</v>
      </c>
      <c r="F8" s="20">
        <v>918.92</v>
      </c>
      <c r="G8" s="20">
        <v>67.963</v>
      </c>
      <c r="H8" s="20">
        <v>142.196</v>
      </c>
      <c r="I8" s="20">
        <v>879.297</v>
      </c>
      <c r="J8" s="20">
        <v>975.637</v>
      </c>
    </row>
    <row r="9" spans="1:10" ht="12.75">
      <c r="A9" s="82"/>
      <c r="B9" s="11"/>
      <c r="C9" s="21"/>
      <c r="D9" s="21"/>
      <c r="E9" s="21"/>
      <c r="F9" s="21"/>
      <c r="G9" s="21"/>
      <c r="H9" s="21"/>
      <c r="I9" s="21"/>
      <c r="J9" s="21"/>
    </row>
    <row r="10" spans="1:10" ht="12.75">
      <c r="A10" s="85" t="s">
        <v>74</v>
      </c>
      <c r="B10" s="11" t="s">
        <v>69</v>
      </c>
      <c r="C10" s="20">
        <v>2163.023</v>
      </c>
      <c r="D10" s="20">
        <v>27.498</v>
      </c>
      <c r="E10" s="20">
        <v>3166.158</v>
      </c>
      <c r="F10" s="20">
        <v>234.765</v>
      </c>
      <c r="G10" s="20">
        <v>1.496</v>
      </c>
      <c r="H10" s="20">
        <v>215.018</v>
      </c>
      <c r="I10" s="20">
        <v>265.262</v>
      </c>
      <c r="J10" s="20">
        <v>2449.617</v>
      </c>
    </row>
    <row r="11" spans="1:10" ht="12.75">
      <c r="A11" s="82"/>
      <c r="B11" s="11" t="s">
        <v>70</v>
      </c>
      <c r="C11" s="21"/>
      <c r="D11" s="20">
        <v>23.763</v>
      </c>
      <c r="E11" s="20">
        <v>2473.38</v>
      </c>
      <c r="F11" s="20">
        <v>241.765</v>
      </c>
      <c r="G11" s="20">
        <v>51.426</v>
      </c>
      <c r="H11" s="20">
        <v>-63.291</v>
      </c>
      <c r="I11" s="20">
        <v>310.534</v>
      </c>
      <c r="J11" s="20">
        <v>1932.946</v>
      </c>
    </row>
    <row r="12" spans="1:10" ht="12.75">
      <c r="A12" s="82"/>
      <c r="B12" s="11" t="s">
        <v>71</v>
      </c>
      <c r="C12" s="21"/>
      <c r="D12" s="20">
        <v>23.298</v>
      </c>
      <c r="E12" s="20">
        <v>1956.244</v>
      </c>
      <c r="F12" s="20">
        <v>220.896</v>
      </c>
      <c r="G12" s="20">
        <v>1.328</v>
      </c>
      <c r="H12" s="20">
        <v>0.366</v>
      </c>
      <c r="I12" s="20">
        <v>308.352</v>
      </c>
      <c r="J12" s="20">
        <v>1425.302</v>
      </c>
    </row>
    <row r="13" spans="1:10" ht="12.75">
      <c r="A13" s="82"/>
      <c r="B13" s="11" t="s">
        <v>72</v>
      </c>
      <c r="C13" s="21"/>
      <c r="D13" s="20">
        <v>22.359</v>
      </c>
      <c r="E13" s="20">
        <v>1447.6609999999998</v>
      </c>
      <c r="F13" s="20">
        <v>228.215</v>
      </c>
      <c r="G13" s="20">
        <v>16.411</v>
      </c>
      <c r="H13" s="20">
        <v>-67.261</v>
      </c>
      <c r="I13" s="20">
        <v>407.298</v>
      </c>
      <c r="J13" s="20">
        <v>862.998</v>
      </c>
    </row>
    <row r="14" spans="1:10" ht="22.5">
      <c r="A14" s="82"/>
      <c r="B14" s="11" t="s">
        <v>73</v>
      </c>
      <c r="C14" s="20">
        <v>2163.023</v>
      </c>
      <c r="D14" s="20">
        <v>96.918</v>
      </c>
      <c r="E14" s="20">
        <v>3235.578</v>
      </c>
      <c r="F14" s="20">
        <v>925.641</v>
      </c>
      <c r="G14" s="20">
        <v>70.661</v>
      </c>
      <c r="H14" s="20">
        <v>84.832</v>
      </c>
      <c r="I14" s="20">
        <v>1291.446</v>
      </c>
      <c r="J14" s="20">
        <v>862.998</v>
      </c>
    </row>
    <row r="15" spans="1:10" ht="12.75">
      <c r="A15" s="82"/>
      <c r="B15" s="11"/>
      <c r="C15" s="21"/>
      <c r="D15" s="21"/>
      <c r="E15" s="21"/>
      <c r="F15" s="21"/>
      <c r="G15" s="21"/>
      <c r="H15" s="21"/>
      <c r="I15" s="21"/>
      <c r="J15" s="21"/>
    </row>
    <row r="16" spans="1:10" ht="12.75">
      <c r="A16" s="85" t="s">
        <v>14</v>
      </c>
      <c r="B16" s="11" t="s">
        <v>69</v>
      </c>
      <c r="C16" s="20">
        <v>1993.111</v>
      </c>
      <c r="D16" s="20">
        <v>20.821</v>
      </c>
      <c r="E16" s="20">
        <v>2876.93</v>
      </c>
      <c r="F16" s="20">
        <v>230</v>
      </c>
      <c r="G16" s="20">
        <v>4.681</v>
      </c>
      <c r="H16" s="20">
        <v>200.781</v>
      </c>
      <c r="I16" s="20">
        <v>294.799</v>
      </c>
      <c r="J16" s="20">
        <v>2146.669</v>
      </c>
    </row>
    <row r="17" spans="1:10" ht="12.75">
      <c r="A17" s="82"/>
      <c r="B17" s="11" t="s">
        <v>70</v>
      </c>
      <c r="C17" s="21"/>
      <c r="D17" s="20">
        <v>32.269</v>
      </c>
      <c r="E17" s="20">
        <v>2178.9379999999996</v>
      </c>
      <c r="F17" s="20">
        <v>244</v>
      </c>
      <c r="G17" s="20">
        <v>50.954</v>
      </c>
      <c r="H17" s="20">
        <v>-16.443</v>
      </c>
      <c r="I17" s="20">
        <v>237.909</v>
      </c>
      <c r="J17" s="20">
        <v>1662.518</v>
      </c>
    </row>
    <row r="18" spans="1:10" ht="12.75">
      <c r="A18" s="82"/>
      <c r="B18" s="11" t="s">
        <v>71</v>
      </c>
      <c r="C18" s="21"/>
      <c r="D18" s="20">
        <v>30.355</v>
      </c>
      <c r="E18" s="20">
        <v>1692.873</v>
      </c>
      <c r="F18" s="20">
        <v>230.919</v>
      </c>
      <c r="G18" s="20">
        <v>1.405</v>
      </c>
      <c r="H18" s="20">
        <v>43.889</v>
      </c>
      <c r="I18" s="20">
        <v>217.315</v>
      </c>
      <c r="J18" s="20">
        <v>1199.345</v>
      </c>
    </row>
    <row r="19" spans="1:10" ht="12.75">
      <c r="A19" s="82"/>
      <c r="B19" s="11" t="s">
        <v>72</v>
      </c>
      <c r="C19" s="21"/>
      <c r="D19" s="20">
        <v>29.671</v>
      </c>
      <c r="E19" s="20">
        <v>1229.016</v>
      </c>
      <c r="F19" s="20">
        <v>236.468</v>
      </c>
      <c r="G19" s="20">
        <v>18.548</v>
      </c>
      <c r="H19" s="20">
        <v>-69.688</v>
      </c>
      <c r="I19" s="20">
        <v>301.068</v>
      </c>
      <c r="J19" s="20">
        <v>742.62</v>
      </c>
    </row>
    <row r="20" spans="1:10" ht="22.5">
      <c r="A20" s="82"/>
      <c r="B20" s="11" t="s">
        <v>73</v>
      </c>
      <c r="C20" s="20">
        <v>1993.111</v>
      </c>
      <c r="D20" s="20">
        <v>113.116</v>
      </c>
      <c r="E20" s="20">
        <v>2969.2250000000004</v>
      </c>
      <c r="F20" s="20">
        <v>941.387</v>
      </c>
      <c r="G20" s="20">
        <v>75.588</v>
      </c>
      <c r="H20" s="20">
        <v>158.539</v>
      </c>
      <c r="I20" s="20">
        <v>1051.091</v>
      </c>
      <c r="J20" s="20">
        <v>742.62</v>
      </c>
    </row>
    <row r="21" spans="1:10" ht="12.75">
      <c r="A21" s="82"/>
      <c r="B21" s="11"/>
      <c r="C21" s="21"/>
      <c r="D21" s="21"/>
      <c r="E21" s="21"/>
      <c r="F21" s="21"/>
      <c r="G21" s="21"/>
      <c r="H21" s="21"/>
      <c r="I21" s="21"/>
      <c r="J21" s="21"/>
    </row>
    <row r="22" spans="1:10" ht="12.75">
      <c r="A22" s="85" t="s">
        <v>15</v>
      </c>
      <c r="B22" s="11" t="s">
        <v>69</v>
      </c>
      <c r="C22" s="20">
        <v>2252.307</v>
      </c>
      <c r="D22" s="20">
        <v>25.511</v>
      </c>
      <c r="E22" s="20">
        <v>3020.4379999999996</v>
      </c>
      <c r="F22" s="20">
        <v>237.598</v>
      </c>
      <c r="G22" s="20">
        <v>1.392</v>
      </c>
      <c r="H22" s="20">
        <v>402.672</v>
      </c>
      <c r="I22" s="20">
        <v>263.667</v>
      </c>
      <c r="J22" s="20">
        <v>2115.109</v>
      </c>
    </row>
    <row r="23" spans="1:10" ht="12.75">
      <c r="A23" s="82"/>
      <c r="B23" s="11" t="s">
        <v>70</v>
      </c>
      <c r="C23" s="21"/>
      <c r="D23" s="20">
        <v>32.937</v>
      </c>
      <c r="E23" s="20">
        <v>2148.046</v>
      </c>
      <c r="F23" s="20">
        <v>246.597</v>
      </c>
      <c r="G23" s="20">
        <v>55.358</v>
      </c>
      <c r="H23" s="20">
        <v>-22.38</v>
      </c>
      <c r="I23" s="20">
        <v>197.892</v>
      </c>
      <c r="J23" s="20">
        <v>1670.579</v>
      </c>
    </row>
    <row r="24" spans="1:10" ht="12.75">
      <c r="A24" s="82"/>
      <c r="B24" s="11" t="s">
        <v>71</v>
      </c>
      <c r="C24" s="21"/>
      <c r="D24" s="20">
        <v>34.695</v>
      </c>
      <c r="E24" s="20">
        <v>1705.274</v>
      </c>
      <c r="F24" s="20">
        <v>228.969</v>
      </c>
      <c r="G24" s="20">
        <v>1.377</v>
      </c>
      <c r="H24" s="20">
        <v>4.945</v>
      </c>
      <c r="I24" s="20">
        <v>235.153</v>
      </c>
      <c r="J24" s="20">
        <v>1234.83</v>
      </c>
    </row>
    <row r="25" spans="1:10" ht="12.75">
      <c r="A25" s="82"/>
      <c r="B25" s="11" t="s">
        <v>72</v>
      </c>
      <c r="C25" s="21"/>
      <c r="D25" s="20">
        <v>31.174</v>
      </c>
      <c r="E25" s="20">
        <v>1266.004</v>
      </c>
      <c r="F25" s="20">
        <v>237.648</v>
      </c>
      <c r="G25" s="20">
        <v>15.01</v>
      </c>
      <c r="H25" s="20">
        <v>-19.897</v>
      </c>
      <c r="I25" s="20">
        <v>315.354</v>
      </c>
      <c r="J25" s="20">
        <v>717.889</v>
      </c>
    </row>
    <row r="26" spans="1:10" ht="22.5">
      <c r="A26" s="82"/>
      <c r="B26" s="11" t="s">
        <v>73</v>
      </c>
      <c r="C26" s="20">
        <v>2252.307</v>
      </c>
      <c r="D26" s="20">
        <v>124.317</v>
      </c>
      <c r="E26" s="20">
        <v>3119.2439999999997</v>
      </c>
      <c r="F26" s="20">
        <v>950.812</v>
      </c>
      <c r="G26" s="20">
        <v>73.137</v>
      </c>
      <c r="H26" s="20">
        <v>365.34</v>
      </c>
      <c r="I26" s="20">
        <v>1012.066</v>
      </c>
      <c r="J26" s="20">
        <v>717.889</v>
      </c>
    </row>
    <row r="27" spans="1:10" ht="12.75">
      <c r="A27" s="82"/>
      <c r="B27" s="11"/>
      <c r="C27" s="21"/>
      <c r="D27" s="21"/>
      <c r="E27" s="21"/>
      <c r="F27" s="21"/>
      <c r="G27" s="21"/>
      <c r="H27" s="21"/>
      <c r="I27" s="21"/>
      <c r="J27" s="21"/>
    </row>
    <row r="28" spans="1:10" ht="12.75">
      <c r="A28" s="85" t="s">
        <v>16</v>
      </c>
      <c r="B28" s="11" t="s">
        <v>69</v>
      </c>
      <c r="C28" s="20">
        <v>2134.979</v>
      </c>
      <c r="D28" s="20">
        <v>35.655</v>
      </c>
      <c r="E28" s="20">
        <v>2888.523</v>
      </c>
      <c r="F28" s="20">
        <v>234.823</v>
      </c>
      <c r="G28" s="20">
        <v>4.117</v>
      </c>
      <c r="H28" s="20">
        <v>422.412</v>
      </c>
      <c r="I28" s="20">
        <v>357.534</v>
      </c>
      <c r="J28" s="20">
        <v>1869.637</v>
      </c>
    </row>
    <row r="29" spans="1:10" ht="12.75">
      <c r="A29" s="82"/>
      <c r="B29" s="11" t="s">
        <v>70</v>
      </c>
      <c r="C29" s="21"/>
      <c r="D29" s="20">
        <v>48.025</v>
      </c>
      <c r="E29" s="20">
        <v>1917.662</v>
      </c>
      <c r="F29" s="20">
        <v>249.3</v>
      </c>
      <c r="G29" s="20">
        <v>52.659</v>
      </c>
      <c r="H29" s="20">
        <v>-167.967</v>
      </c>
      <c r="I29" s="20">
        <v>308.819</v>
      </c>
      <c r="J29" s="20">
        <v>1474.851</v>
      </c>
    </row>
    <row r="30" spans="1:10" ht="12.75">
      <c r="A30" s="82"/>
      <c r="B30" s="11" t="s">
        <v>71</v>
      </c>
      <c r="C30" s="21"/>
      <c r="D30" s="20">
        <v>42.039</v>
      </c>
      <c r="E30" s="20">
        <v>1516.89</v>
      </c>
      <c r="F30" s="20">
        <v>231.076</v>
      </c>
      <c r="G30" s="20">
        <v>1.944</v>
      </c>
      <c r="H30" s="20">
        <v>-0.846</v>
      </c>
      <c r="I30" s="20">
        <v>227.751</v>
      </c>
      <c r="J30" s="20">
        <v>1056.965</v>
      </c>
    </row>
    <row r="31" spans="1:10" ht="12.75">
      <c r="A31" s="82"/>
      <c r="B31" s="11" t="s">
        <v>72</v>
      </c>
      <c r="C31" s="21"/>
      <c r="D31" s="20">
        <v>46.748</v>
      </c>
      <c r="E31" s="20">
        <v>1103.713</v>
      </c>
      <c r="F31" s="20">
        <v>239.904</v>
      </c>
      <c r="G31" s="20">
        <v>16.843</v>
      </c>
      <c r="H31" s="20">
        <v>-25.436</v>
      </c>
      <c r="I31" s="20">
        <v>282.119</v>
      </c>
      <c r="J31" s="20">
        <v>590.283</v>
      </c>
    </row>
    <row r="32" spans="1:10" ht="22.5">
      <c r="A32" s="82"/>
      <c r="B32" s="11" t="s">
        <v>73</v>
      </c>
      <c r="C32" s="20">
        <v>2134.979</v>
      </c>
      <c r="D32" s="20">
        <v>172.467</v>
      </c>
      <c r="E32" s="20">
        <v>3025.335</v>
      </c>
      <c r="F32" s="20">
        <v>955.103</v>
      </c>
      <c r="G32" s="20">
        <v>75.563</v>
      </c>
      <c r="H32" s="20">
        <v>228.163</v>
      </c>
      <c r="I32" s="20">
        <v>1176.223</v>
      </c>
      <c r="J32" s="20">
        <v>590.283</v>
      </c>
    </row>
    <row r="33" spans="1:10" ht="12.75">
      <c r="A33" s="82"/>
      <c r="B33" s="11"/>
      <c r="C33" s="21"/>
      <c r="D33" s="21"/>
      <c r="E33" s="21"/>
      <c r="F33" s="21"/>
      <c r="G33" s="21"/>
      <c r="H33" s="21"/>
      <c r="I33" s="21"/>
      <c r="J33" s="21"/>
    </row>
    <row r="34" spans="1:10" ht="12.75">
      <c r="A34" s="85" t="s">
        <v>17</v>
      </c>
      <c r="B34" s="11" t="s">
        <v>69</v>
      </c>
      <c r="C34" s="20">
        <v>2026.31</v>
      </c>
      <c r="D34" s="20">
        <v>44.167</v>
      </c>
      <c r="E34" s="20">
        <v>2660.76</v>
      </c>
      <c r="F34" s="20">
        <v>238.918</v>
      </c>
      <c r="G34" s="20">
        <v>6.418</v>
      </c>
      <c r="H34" s="20">
        <v>255.694</v>
      </c>
      <c r="I34" s="20">
        <v>252.51</v>
      </c>
      <c r="J34" s="20">
        <v>1907.22</v>
      </c>
    </row>
    <row r="35" spans="1:10" ht="12.75">
      <c r="A35" s="82"/>
      <c r="B35" s="11" t="s">
        <v>70</v>
      </c>
      <c r="C35" s="21"/>
      <c r="D35" s="20">
        <v>34.551</v>
      </c>
      <c r="E35" s="20">
        <v>1941.771</v>
      </c>
      <c r="F35" s="20">
        <v>248.187</v>
      </c>
      <c r="G35" s="20">
        <v>48.802</v>
      </c>
      <c r="H35" s="20">
        <v>-92.585</v>
      </c>
      <c r="I35" s="20">
        <v>207.737</v>
      </c>
      <c r="J35" s="20">
        <v>1529.63</v>
      </c>
    </row>
    <row r="36" spans="1:10" ht="12.75">
      <c r="A36" s="82"/>
      <c r="B36" s="11" t="s">
        <v>71</v>
      </c>
      <c r="C36" s="21"/>
      <c r="D36" s="20">
        <v>36.733</v>
      </c>
      <c r="E36" s="20">
        <v>1566.363</v>
      </c>
      <c r="F36" s="20">
        <v>230.847</v>
      </c>
      <c r="G36" s="20">
        <v>2.105</v>
      </c>
      <c r="H36" s="20">
        <v>7.928</v>
      </c>
      <c r="I36" s="20">
        <v>185.076</v>
      </c>
      <c r="J36" s="20">
        <v>1140.407</v>
      </c>
    </row>
    <row r="37" spans="1:10" ht="12.75">
      <c r="A37" s="82"/>
      <c r="B37" s="11" t="s">
        <v>72</v>
      </c>
      <c r="C37" s="21"/>
      <c r="D37" s="20">
        <v>35.798</v>
      </c>
      <c r="E37" s="20">
        <v>1176.205</v>
      </c>
      <c r="F37" s="20">
        <v>240.336</v>
      </c>
      <c r="G37" s="20">
        <v>22.089</v>
      </c>
      <c r="H37" s="20">
        <v>-57.627</v>
      </c>
      <c r="I37" s="20">
        <v>219.013</v>
      </c>
      <c r="J37" s="20">
        <v>752.394</v>
      </c>
    </row>
    <row r="38" spans="1:10" ht="22.5">
      <c r="A38" s="82"/>
      <c r="B38" s="11" t="s">
        <v>73</v>
      </c>
      <c r="C38" s="20">
        <v>2026.31</v>
      </c>
      <c r="D38" s="20">
        <v>151.249</v>
      </c>
      <c r="E38" s="20">
        <v>2767.842</v>
      </c>
      <c r="F38" s="20">
        <v>958.288</v>
      </c>
      <c r="G38" s="20">
        <v>79.414</v>
      </c>
      <c r="H38" s="20">
        <v>113.41</v>
      </c>
      <c r="I38" s="20">
        <v>864.336</v>
      </c>
      <c r="J38" s="20">
        <v>752.394</v>
      </c>
    </row>
    <row r="39" spans="1:10" ht="12.75">
      <c r="A39" s="82"/>
      <c r="B39" s="11"/>
      <c r="C39" s="21"/>
      <c r="D39" s="21"/>
      <c r="E39" s="21"/>
      <c r="F39" s="21"/>
      <c r="G39" s="21"/>
      <c r="H39" s="21"/>
      <c r="I39" s="21"/>
      <c r="J39" s="21"/>
    </row>
    <row r="40" spans="1:10" ht="12.75">
      <c r="A40" s="85" t="s">
        <v>18</v>
      </c>
      <c r="B40" s="11" t="s">
        <v>69</v>
      </c>
      <c r="C40" s="20">
        <v>2061.939</v>
      </c>
      <c r="D40" s="20">
        <v>26.529</v>
      </c>
      <c r="E40" s="20">
        <v>2840.8619999999996</v>
      </c>
      <c r="F40" s="20">
        <v>240.239</v>
      </c>
      <c r="G40" s="20">
        <v>0.956</v>
      </c>
      <c r="H40" s="20">
        <v>297.827</v>
      </c>
      <c r="I40" s="20">
        <v>204.751</v>
      </c>
      <c r="J40" s="20">
        <v>2097.089</v>
      </c>
    </row>
    <row r="41" spans="1:10" ht="12.75">
      <c r="A41" s="82"/>
      <c r="B41" s="11" t="s">
        <v>70</v>
      </c>
      <c r="C41" s="21"/>
      <c r="D41" s="20">
        <v>27.017</v>
      </c>
      <c r="E41" s="20">
        <v>2124.1059999999998</v>
      </c>
      <c r="F41" s="20">
        <v>248.741</v>
      </c>
      <c r="G41" s="20">
        <v>45.063</v>
      </c>
      <c r="H41" s="20">
        <v>-108.033</v>
      </c>
      <c r="I41" s="20">
        <v>192.428</v>
      </c>
      <c r="J41" s="20">
        <v>1745.907</v>
      </c>
    </row>
    <row r="42" spans="1:10" ht="12.75">
      <c r="A42" s="82"/>
      <c r="B42" s="11" t="s">
        <v>71</v>
      </c>
      <c r="C42" s="21"/>
      <c r="D42" s="20">
        <v>34.349</v>
      </c>
      <c r="E42" s="20">
        <v>1780.2559999999999</v>
      </c>
      <c r="F42" s="20">
        <v>229.538</v>
      </c>
      <c r="G42" s="20">
        <v>0.85</v>
      </c>
      <c r="H42" s="20">
        <v>3.057</v>
      </c>
      <c r="I42" s="20">
        <v>175.149</v>
      </c>
      <c r="J42" s="20">
        <v>1371.662</v>
      </c>
    </row>
    <row r="43" spans="1:10" ht="12.75">
      <c r="A43" s="82"/>
      <c r="B43" s="11" t="s">
        <v>72</v>
      </c>
      <c r="C43" s="21"/>
      <c r="D43" s="20">
        <v>24.83</v>
      </c>
      <c r="E43" s="20">
        <v>1396.492</v>
      </c>
      <c r="F43" s="20">
        <v>238.607</v>
      </c>
      <c r="G43" s="20">
        <v>20.325</v>
      </c>
      <c r="H43" s="20">
        <v>-43.51</v>
      </c>
      <c r="I43" s="20">
        <v>205.4666</v>
      </c>
      <c r="J43" s="20">
        <v>975.6034</v>
      </c>
    </row>
    <row r="44" spans="1:10" ht="22.5">
      <c r="A44" s="82"/>
      <c r="B44" s="11" t="s">
        <v>73</v>
      </c>
      <c r="C44" s="20">
        <v>2061.939</v>
      </c>
      <c r="D44" s="20">
        <v>112.725</v>
      </c>
      <c r="E44" s="20">
        <v>2927.058</v>
      </c>
      <c r="F44" s="20">
        <v>957.125</v>
      </c>
      <c r="G44" s="20">
        <v>67.194</v>
      </c>
      <c r="H44" s="20">
        <v>149.341</v>
      </c>
      <c r="I44" s="20">
        <v>777.795</v>
      </c>
      <c r="J44" s="20">
        <v>975.603</v>
      </c>
    </row>
    <row r="45" spans="1:10" ht="12.75">
      <c r="A45" s="82"/>
      <c r="B45" s="11"/>
      <c r="C45" s="21"/>
      <c r="D45" s="21"/>
      <c r="E45" s="21"/>
      <c r="F45" s="21"/>
      <c r="G45" s="21"/>
      <c r="H45" s="21"/>
      <c r="I45" s="21"/>
      <c r="J45" s="21"/>
    </row>
    <row r="46" spans="1:10" ht="12.75">
      <c r="A46" s="85" t="s">
        <v>19</v>
      </c>
      <c r="B46" s="11" t="s">
        <v>69</v>
      </c>
      <c r="C46" s="20">
        <v>2309.675</v>
      </c>
      <c r="D46" s="20">
        <v>32.641</v>
      </c>
      <c r="E46" s="20">
        <v>3317.9190000000003</v>
      </c>
      <c r="F46" s="20">
        <v>237.622</v>
      </c>
      <c r="G46" s="20">
        <v>0.681</v>
      </c>
      <c r="H46" s="20">
        <v>266.884</v>
      </c>
      <c r="I46" s="20">
        <v>267.702</v>
      </c>
      <c r="J46" s="20">
        <v>2545.03</v>
      </c>
    </row>
    <row r="47" spans="1:10" ht="12.75">
      <c r="A47" s="82"/>
      <c r="B47" s="11" t="s">
        <v>70</v>
      </c>
      <c r="C47" s="21"/>
      <c r="D47" s="20">
        <v>29.5</v>
      </c>
      <c r="E47" s="20">
        <v>2574.53</v>
      </c>
      <c r="F47" s="20">
        <v>245.494</v>
      </c>
      <c r="G47" s="20">
        <v>41.455</v>
      </c>
      <c r="H47" s="20">
        <v>-29.151</v>
      </c>
      <c r="I47" s="20">
        <v>239.41</v>
      </c>
      <c r="J47" s="20">
        <v>2077.322</v>
      </c>
    </row>
    <row r="48" spans="1:10" ht="12.75">
      <c r="A48" s="82"/>
      <c r="B48" s="11" t="s">
        <v>71</v>
      </c>
      <c r="C48" s="21"/>
      <c r="D48" s="20">
        <v>24.667</v>
      </c>
      <c r="E48" s="20">
        <v>2101.989</v>
      </c>
      <c r="F48" s="20">
        <v>227.883</v>
      </c>
      <c r="G48" s="20">
        <v>1.187</v>
      </c>
      <c r="H48" s="20">
        <v>-21.606</v>
      </c>
      <c r="I48" s="20">
        <v>237.76</v>
      </c>
      <c r="J48" s="20">
        <v>1656.765</v>
      </c>
    </row>
    <row r="49" spans="1:10" ht="12.75">
      <c r="A49" s="82"/>
      <c r="B49" s="11" t="s">
        <v>72</v>
      </c>
      <c r="C49" s="21"/>
      <c r="D49" s="20">
        <v>31.332</v>
      </c>
      <c r="E49" s="20">
        <v>1688.0970000000002</v>
      </c>
      <c r="F49" s="20">
        <v>237.757</v>
      </c>
      <c r="G49" s="20">
        <v>17.671</v>
      </c>
      <c r="H49" s="20">
        <v>-62.004</v>
      </c>
      <c r="I49" s="20">
        <v>310.26</v>
      </c>
      <c r="J49" s="20">
        <v>1184.413</v>
      </c>
    </row>
    <row r="50" spans="1:10" ht="22.5">
      <c r="A50" s="82"/>
      <c r="B50" s="11" t="s">
        <v>73</v>
      </c>
      <c r="C50" s="20">
        <v>2309.675</v>
      </c>
      <c r="D50" s="20">
        <v>118.14</v>
      </c>
      <c r="E50" s="20">
        <v>3403.418</v>
      </c>
      <c r="F50" s="20">
        <v>948.756</v>
      </c>
      <c r="G50" s="20">
        <v>60.994</v>
      </c>
      <c r="H50" s="20">
        <v>154.123</v>
      </c>
      <c r="I50" s="20">
        <v>1055.132</v>
      </c>
      <c r="J50" s="20">
        <v>1184.413</v>
      </c>
    </row>
    <row r="51" spans="1:10" ht="12.75">
      <c r="A51" s="82"/>
      <c r="B51" s="11"/>
      <c r="C51" s="21"/>
      <c r="D51" s="21"/>
      <c r="E51" s="21"/>
      <c r="F51" s="21"/>
      <c r="G51" s="21"/>
      <c r="H51" s="21"/>
      <c r="I51" s="21"/>
      <c r="J51" s="21"/>
    </row>
    <row r="52" spans="1:10" ht="12.75">
      <c r="A52" s="85" t="s">
        <v>20</v>
      </c>
      <c r="B52" s="11" t="s">
        <v>75</v>
      </c>
      <c r="C52" s="20">
        <v>1739.222</v>
      </c>
      <c r="D52" s="20">
        <v>150</v>
      </c>
      <c r="E52" s="20">
        <v>3073.635</v>
      </c>
      <c r="F52" s="20">
        <v>950</v>
      </c>
      <c r="G52" s="20">
        <v>66</v>
      </c>
      <c r="H52" s="20">
        <v>150</v>
      </c>
      <c r="I52" s="20">
        <v>975</v>
      </c>
      <c r="J52" s="20">
        <v>932.635</v>
      </c>
    </row>
    <row r="53" spans="1:10" ht="12.75">
      <c r="A53" s="91"/>
      <c r="B53" s="22"/>
      <c r="C53" s="23"/>
      <c r="D53" s="23"/>
      <c r="E53" s="23"/>
      <c r="F53" s="23"/>
      <c r="G53" s="23"/>
      <c r="H53" s="23"/>
      <c r="I53" s="23"/>
      <c r="J53" s="23"/>
    </row>
    <row r="54" spans="1:10" ht="32.25" customHeight="1">
      <c r="A54" s="85" t="s">
        <v>76</v>
      </c>
      <c r="B54" s="82"/>
      <c r="C54" s="82"/>
      <c r="D54" s="82"/>
      <c r="E54" s="82"/>
      <c r="F54" s="82"/>
      <c r="G54" s="82"/>
      <c r="H54" s="82"/>
      <c r="I54" s="82"/>
      <c r="J54" s="82"/>
    </row>
    <row r="55" spans="1:10" ht="10.5" customHeight="1">
      <c r="A55" s="88"/>
      <c r="B55" s="82"/>
      <c r="C55" s="82"/>
      <c r="D55" s="82"/>
      <c r="E55" s="82"/>
      <c r="F55" s="82"/>
      <c r="G55" s="82"/>
      <c r="H55" s="82"/>
      <c r="I55" s="82"/>
      <c r="J55" s="82"/>
    </row>
  </sheetData>
  <sheetProtection/>
  <mergeCells count="13">
    <mergeCell ref="A55:J55"/>
    <mergeCell ref="A28:A33"/>
    <mergeCell ref="A34:A39"/>
    <mergeCell ref="A40:A45"/>
    <mergeCell ref="A46:A51"/>
    <mergeCell ref="A52:A53"/>
    <mergeCell ref="A54:J54"/>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3"/>
  <sheetViews>
    <sheetView showGridLines="0" zoomScalePageLayoutView="0" workbookViewId="0" topLeftCell="A1">
      <selection activeCell="A33" sqref="A33:M33"/>
    </sheetView>
  </sheetViews>
  <sheetFormatPr defaultColWidth="8.8515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8.8515625" style="8" customWidth="1"/>
  </cols>
  <sheetData>
    <row r="1" spans="1:13" ht="11.25" customHeight="1">
      <c r="A1" s="85" t="s">
        <v>77</v>
      </c>
      <c r="B1" s="82"/>
      <c r="C1" s="82"/>
      <c r="D1" s="82"/>
      <c r="E1" s="82"/>
      <c r="F1" s="82"/>
      <c r="G1" s="82"/>
      <c r="H1" s="82"/>
      <c r="I1" s="82"/>
      <c r="J1" s="82"/>
      <c r="K1" s="82"/>
      <c r="L1" s="82"/>
      <c r="M1" s="82"/>
    </row>
    <row r="2" spans="1:12" ht="12.75">
      <c r="A2" s="90" t="s">
        <v>78</v>
      </c>
      <c r="B2" s="87"/>
      <c r="C2" s="94"/>
      <c r="D2" s="87"/>
      <c r="E2" s="94"/>
      <c r="F2" s="87"/>
      <c r="G2" s="94"/>
      <c r="H2" s="87"/>
      <c r="I2" s="94"/>
      <c r="J2" s="87"/>
      <c r="K2" s="94"/>
      <c r="L2" s="87"/>
    </row>
    <row r="3" spans="1:12" ht="25.5">
      <c r="A3" s="91"/>
      <c r="B3" s="91"/>
      <c r="C3" s="24"/>
      <c r="D3" s="25" t="s">
        <v>79</v>
      </c>
      <c r="E3" s="24" t="s">
        <v>80</v>
      </c>
      <c r="F3" s="25" t="s">
        <v>81</v>
      </c>
      <c r="G3" s="24" t="s">
        <v>80</v>
      </c>
      <c r="H3" s="25" t="s">
        <v>82</v>
      </c>
      <c r="I3" s="24" t="s">
        <v>83</v>
      </c>
      <c r="J3" s="25" t="s">
        <v>84</v>
      </c>
      <c r="K3" s="24" t="s">
        <v>85</v>
      </c>
      <c r="L3" s="25" t="s">
        <v>86</v>
      </c>
    </row>
    <row r="4" spans="1:12" ht="12.75">
      <c r="A4" s="95" t="s">
        <v>18</v>
      </c>
      <c r="B4" s="26" t="s">
        <v>87</v>
      </c>
      <c r="C4" s="27"/>
      <c r="D4" s="28">
        <v>74155</v>
      </c>
      <c r="E4" s="27"/>
      <c r="F4" s="28">
        <v>3369</v>
      </c>
      <c r="G4" s="27"/>
      <c r="H4" s="28">
        <v>2000</v>
      </c>
      <c r="I4" s="27"/>
      <c r="J4" s="28">
        <v>1760</v>
      </c>
      <c r="K4" s="27"/>
      <c r="L4" s="28">
        <v>77764</v>
      </c>
    </row>
    <row r="5" spans="1:12" ht="12.75">
      <c r="A5" s="82"/>
      <c r="B5" s="26" t="s">
        <v>88</v>
      </c>
      <c r="C5" s="27"/>
      <c r="D5" s="28">
        <v>74749</v>
      </c>
      <c r="E5" s="27"/>
      <c r="F5" s="28">
        <v>2987</v>
      </c>
      <c r="G5" s="27"/>
      <c r="H5" s="28">
        <v>2000</v>
      </c>
      <c r="I5" s="27"/>
      <c r="J5" s="28">
        <v>1850</v>
      </c>
      <c r="K5" s="27"/>
      <c r="L5" s="28">
        <v>77887</v>
      </c>
    </row>
    <row r="6" spans="1:12" ht="12.75">
      <c r="A6" s="82"/>
      <c r="B6" s="26" t="s">
        <v>89</v>
      </c>
      <c r="C6" s="27"/>
      <c r="D6" s="28">
        <v>81695</v>
      </c>
      <c r="E6" s="27"/>
      <c r="F6" s="28">
        <v>2782</v>
      </c>
      <c r="G6" s="27"/>
      <c r="H6" s="28">
        <v>2000</v>
      </c>
      <c r="I6" s="27"/>
      <c r="J6" s="28">
        <v>1889</v>
      </c>
      <c r="K6" s="27"/>
      <c r="L6" s="28">
        <v>84588</v>
      </c>
    </row>
    <row r="7" spans="1:12" ht="12.75">
      <c r="A7" s="82"/>
      <c r="B7" s="26" t="s">
        <v>90</v>
      </c>
      <c r="C7" s="27"/>
      <c r="D7" s="28">
        <v>78556</v>
      </c>
      <c r="E7" s="27"/>
      <c r="F7" s="28">
        <v>2768</v>
      </c>
      <c r="G7" s="27"/>
      <c r="H7" s="28">
        <v>2000</v>
      </c>
      <c r="I7" s="27"/>
      <c r="J7" s="28">
        <v>1928</v>
      </c>
      <c r="K7" s="27"/>
      <c r="L7" s="28">
        <v>81396</v>
      </c>
    </row>
    <row r="8" spans="1:12" ht="12.75">
      <c r="A8" s="82"/>
      <c r="B8" s="26" t="s">
        <v>91</v>
      </c>
      <c r="C8" s="27"/>
      <c r="D8" s="28">
        <v>82604</v>
      </c>
      <c r="E8" s="27"/>
      <c r="F8" s="28">
        <v>2855</v>
      </c>
      <c r="G8" s="27"/>
      <c r="H8" s="28">
        <v>2000</v>
      </c>
      <c r="I8" s="27"/>
      <c r="J8" s="28">
        <v>2119</v>
      </c>
      <c r="K8" s="27"/>
      <c r="L8" s="28">
        <v>85340</v>
      </c>
    </row>
    <row r="9" spans="1:12" ht="12.75">
      <c r="A9" s="82"/>
      <c r="B9" s="26" t="s">
        <v>92</v>
      </c>
      <c r="C9" s="27"/>
      <c r="D9" s="28">
        <v>79065</v>
      </c>
      <c r="E9" s="27"/>
      <c r="F9" s="28">
        <v>2989</v>
      </c>
      <c r="G9" s="27"/>
      <c r="H9" s="28">
        <v>2000</v>
      </c>
      <c r="I9" s="27"/>
      <c r="J9" s="28">
        <v>2050</v>
      </c>
      <c r="K9" s="27"/>
      <c r="L9" s="28">
        <v>82005</v>
      </c>
    </row>
    <row r="10" spans="1:12" ht="12.75">
      <c r="A10" s="82"/>
      <c r="B10" s="26" t="s">
        <v>93</v>
      </c>
      <c r="C10" s="27"/>
      <c r="D10" s="28">
        <v>74215</v>
      </c>
      <c r="E10" s="27"/>
      <c r="F10" s="28">
        <v>2867</v>
      </c>
      <c r="G10" s="27"/>
      <c r="H10" s="28">
        <v>2000</v>
      </c>
      <c r="I10" s="27"/>
      <c r="J10" s="28">
        <v>2118</v>
      </c>
      <c r="K10" s="27"/>
      <c r="L10" s="28">
        <v>76964</v>
      </c>
    </row>
    <row r="11" spans="1:12" ht="12.75">
      <c r="A11" s="82"/>
      <c r="B11" s="26" t="s">
        <v>94</v>
      </c>
      <c r="C11" s="27"/>
      <c r="D11" s="28">
        <v>73645</v>
      </c>
      <c r="E11" s="27"/>
      <c r="F11" s="28">
        <v>2769</v>
      </c>
      <c r="G11" s="27"/>
      <c r="H11" s="28">
        <v>2000</v>
      </c>
      <c r="I11" s="27"/>
      <c r="J11" s="28">
        <v>2032</v>
      </c>
      <c r="K11" s="27"/>
      <c r="L11" s="28">
        <v>76383</v>
      </c>
    </row>
    <row r="12" spans="1:12" ht="12.75">
      <c r="A12" s="82"/>
      <c r="B12" s="26" t="s">
        <v>95</v>
      </c>
      <c r="C12" s="27"/>
      <c r="D12" s="28">
        <v>73061</v>
      </c>
      <c r="E12" s="27"/>
      <c r="F12" s="28">
        <v>2753</v>
      </c>
      <c r="G12" s="27"/>
      <c r="H12" s="28">
        <v>2000</v>
      </c>
      <c r="I12" s="27"/>
      <c r="J12" s="28">
        <v>1623</v>
      </c>
      <c r="K12" s="27"/>
      <c r="L12" s="28">
        <v>76191</v>
      </c>
    </row>
    <row r="13" spans="1:12" ht="12.75">
      <c r="A13" s="82"/>
      <c r="B13" s="26" t="s">
        <v>96</v>
      </c>
      <c r="C13" s="27"/>
      <c r="D13" s="28">
        <v>77514</v>
      </c>
      <c r="E13" s="27"/>
      <c r="F13" s="28">
        <v>2842</v>
      </c>
      <c r="G13" s="27"/>
      <c r="H13" s="28">
        <v>2000</v>
      </c>
      <c r="I13" s="27"/>
      <c r="J13" s="28">
        <v>2220</v>
      </c>
      <c r="K13" s="27"/>
      <c r="L13" s="28">
        <v>80135</v>
      </c>
    </row>
    <row r="14" spans="1:12" ht="12.75">
      <c r="A14" s="82"/>
      <c r="B14" s="26" t="s">
        <v>97</v>
      </c>
      <c r="C14" s="27"/>
      <c r="D14" s="28">
        <v>74777</v>
      </c>
      <c r="E14" s="27"/>
      <c r="F14" s="28">
        <v>4199</v>
      </c>
      <c r="G14" s="27"/>
      <c r="H14" s="28">
        <v>2000</v>
      </c>
      <c r="I14" s="27"/>
      <c r="J14" s="28">
        <v>1765</v>
      </c>
      <c r="K14" s="27"/>
      <c r="L14" s="28">
        <v>79210</v>
      </c>
    </row>
    <row r="15" spans="1:12" ht="12.75">
      <c r="A15" s="82"/>
      <c r="B15" s="26" t="s">
        <v>98</v>
      </c>
      <c r="C15" s="27"/>
      <c r="D15" s="28">
        <v>76456</v>
      </c>
      <c r="E15" s="27"/>
      <c r="F15" s="28">
        <v>2832</v>
      </c>
      <c r="G15" s="27"/>
      <c r="H15" s="28">
        <v>2000</v>
      </c>
      <c r="I15" s="27"/>
      <c r="J15" s="28">
        <v>2026</v>
      </c>
      <c r="K15" s="27"/>
      <c r="L15" s="28">
        <v>79262</v>
      </c>
    </row>
    <row r="16" spans="1:12" ht="12.75">
      <c r="A16" s="95" t="s">
        <v>19</v>
      </c>
      <c r="B16" s="26" t="s">
        <v>87</v>
      </c>
      <c r="C16" s="27"/>
      <c r="D16" s="28">
        <v>73149</v>
      </c>
      <c r="E16" s="27"/>
      <c r="F16" s="28">
        <v>2933</v>
      </c>
      <c r="G16" s="27"/>
      <c r="H16" s="28">
        <v>2000</v>
      </c>
      <c r="I16" s="27"/>
      <c r="J16" s="28">
        <v>2150</v>
      </c>
      <c r="K16" s="27"/>
      <c r="L16" s="28">
        <v>75932</v>
      </c>
    </row>
    <row r="17" spans="1:12" ht="12.75">
      <c r="A17" s="82"/>
      <c r="B17" s="26" t="s">
        <v>88</v>
      </c>
      <c r="C17" s="27"/>
      <c r="D17" s="28">
        <v>74237</v>
      </c>
      <c r="E17" s="27"/>
      <c r="F17" s="28">
        <v>2639</v>
      </c>
      <c r="G17" s="27"/>
      <c r="H17" s="28">
        <v>2000</v>
      </c>
      <c r="I17" s="27"/>
      <c r="J17" s="28">
        <v>1665</v>
      </c>
      <c r="K17" s="27"/>
      <c r="L17" s="28">
        <v>77212</v>
      </c>
    </row>
    <row r="18" spans="1:12" ht="12.75">
      <c r="A18" s="82"/>
      <c r="B18" s="26" t="s">
        <v>89</v>
      </c>
      <c r="C18" s="27"/>
      <c r="D18" s="28">
        <v>81136</v>
      </c>
      <c r="E18" s="27"/>
      <c r="F18" s="28">
        <v>3198</v>
      </c>
      <c r="G18" s="27"/>
      <c r="H18" s="28">
        <v>2000</v>
      </c>
      <c r="I18" s="27"/>
      <c r="J18" s="28">
        <v>1856</v>
      </c>
      <c r="K18" s="27"/>
      <c r="L18" s="28">
        <v>84478</v>
      </c>
    </row>
    <row r="19" spans="1:12" ht="12.75">
      <c r="A19" s="82"/>
      <c r="B19" s="26" t="s">
        <v>90</v>
      </c>
      <c r="C19" s="27"/>
      <c r="D19" s="28">
        <v>78018</v>
      </c>
      <c r="E19" s="27"/>
      <c r="F19" s="28">
        <v>2537</v>
      </c>
      <c r="G19" s="27"/>
      <c r="H19" s="28">
        <v>2000</v>
      </c>
      <c r="I19" s="27"/>
      <c r="J19" s="28">
        <v>2140</v>
      </c>
      <c r="K19" s="27"/>
      <c r="L19" s="28">
        <v>80415</v>
      </c>
    </row>
    <row r="20" spans="1:12" ht="12.75">
      <c r="A20" s="82"/>
      <c r="B20" s="26" t="s">
        <v>91</v>
      </c>
      <c r="C20" s="27"/>
      <c r="D20" s="28">
        <v>81469</v>
      </c>
      <c r="E20" s="27"/>
      <c r="F20" s="28">
        <v>2968</v>
      </c>
      <c r="G20" s="27"/>
      <c r="H20" s="28">
        <v>2000</v>
      </c>
      <c r="I20" s="27"/>
      <c r="J20" s="28">
        <v>2325</v>
      </c>
      <c r="K20" s="27"/>
      <c r="L20" s="28">
        <v>84111</v>
      </c>
    </row>
    <row r="21" spans="1:12" ht="12.75">
      <c r="A21" s="82"/>
      <c r="B21" s="26" t="s">
        <v>92</v>
      </c>
      <c r="C21" s="27"/>
      <c r="D21" s="28">
        <v>77978</v>
      </c>
      <c r="E21" s="27"/>
      <c r="F21" s="28">
        <v>3191</v>
      </c>
      <c r="G21" s="27"/>
      <c r="H21" s="28">
        <v>2000</v>
      </c>
      <c r="I21" s="27"/>
      <c r="J21" s="28">
        <v>2201</v>
      </c>
      <c r="K21" s="27"/>
      <c r="L21" s="28">
        <v>80968</v>
      </c>
    </row>
    <row r="22" spans="1:12" ht="12.75">
      <c r="A22" s="82"/>
      <c r="B22" s="26" t="s">
        <v>93</v>
      </c>
      <c r="C22" s="27"/>
      <c r="D22" s="28">
        <v>73195</v>
      </c>
      <c r="E22" s="27"/>
      <c r="F22" s="28">
        <v>2863</v>
      </c>
      <c r="G22" s="27"/>
      <c r="H22" s="28">
        <v>2000</v>
      </c>
      <c r="I22" s="27"/>
      <c r="J22" s="28">
        <v>1868</v>
      </c>
      <c r="K22" s="27"/>
      <c r="L22" s="28">
        <v>76190</v>
      </c>
    </row>
    <row r="23" spans="1:12" ht="12.75">
      <c r="A23" s="82"/>
      <c r="B23" s="26" t="s">
        <v>94</v>
      </c>
      <c r="C23" s="27"/>
      <c r="D23" s="28">
        <v>73561</v>
      </c>
      <c r="E23" s="27"/>
      <c r="F23" s="28">
        <v>2858</v>
      </c>
      <c r="G23" s="27"/>
      <c r="H23" s="28">
        <v>2000</v>
      </c>
      <c r="I23" s="27"/>
      <c r="J23" s="28">
        <v>2027</v>
      </c>
      <c r="K23" s="27"/>
      <c r="L23" s="28">
        <v>76392</v>
      </c>
    </row>
    <row r="24" spans="1:12" ht="12.75">
      <c r="A24" s="82"/>
      <c r="B24" s="26" t="s">
        <v>95</v>
      </c>
      <c r="C24" s="27"/>
      <c r="D24" s="28">
        <v>72977</v>
      </c>
      <c r="E24" s="27"/>
      <c r="F24" s="28">
        <v>2301</v>
      </c>
      <c r="G24" s="27"/>
      <c r="H24" s="28">
        <v>2000</v>
      </c>
      <c r="I24" s="27"/>
      <c r="J24" s="28">
        <v>1978</v>
      </c>
      <c r="K24" s="27"/>
      <c r="L24" s="28">
        <v>75300</v>
      </c>
    </row>
    <row r="25" spans="1:12" ht="12.75">
      <c r="A25" s="82"/>
      <c r="B25" s="26" t="s">
        <v>96</v>
      </c>
      <c r="C25" s="27"/>
      <c r="D25" s="28">
        <v>77425</v>
      </c>
      <c r="E25" s="27"/>
      <c r="F25" s="28">
        <v>2840</v>
      </c>
      <c r="G25" s="27"/>
      <c r="H25" s="28">
        <v>2000</v>
      </c>
      <c r="I25" s="27"/>
      <c r="J25" s="28">
        <v>1789</v>
      </c>
      <c r="K25" s="27"/>
      <c r="L25" s="28">
        <v>80477</v>
      </c>
    </row>
    <row r="26" spans="1:12" ht="12.75">
      <c r="A26" s="82"/>
      <c r="B26" s="26" t="s">
        <v>97</v>
      </c>
      <c r="C26" s="27"/>
      <c r="D26" s="28">
        <v>74703</v>
      </c>
      <c r="E26" s="27"/>
      <c r="F26" s="28">
        <v>2828</v>
      </c>
      <c r="G26" s="27"/>
      <c r="H26" s="28">
        <v>2000</v>
      </c>
      <c r="I26" s="27"/>
      <c r="J26" s="28">
        <v>1534</v>
      </c>
      <c r="K26" s="27"/>
      <c r="L26" s="28">
        <v>77996</v>
      </c>
    </row>
    <row r="27" spans="1:12" ht="12.75">
      <c r="A27" s="82"/>
      <c r="B27" s="26" t="s">
        <v>98</v>
      </c>
      <c r="C27" s="27"/>
      <c r="D27" s="28">
        <v>76381</v>
      </c>
      <c r="E27" s="27"/>
      <c r="F27" s="28">
        <v>2818</v>
      </c>
      <c r="G27" s="27"/>
      <c r="H27" s="28">
        <v>2000</v>
      </c>
      <c r="I27" s="27"/>
      <c r="J27" s="28">
        <v>1914</v>
      </c>
      <c r="K27" s="27"/>
      <c r="L27" s="28">
        <v>79284</v>
      </c>
    </row>
    <row r="28" spans="1:12" ht="12.75">
      <c r="A28" s="95" t="s">
        <v>20</v>
      </c>
      <c r="B28" s="26" t="s">
        <v>87</v>
      </c>
      <c r="C28" s="27"/>
      <c r="D28" s="28">
        <v>73077</v>
      </c>
      <c r="E28" s="27"/>
      <c r="F28" s="28">
        <v>3248</v>
      </c>
      <c r="G28" s="27"/>
      <c r="H28" s="28">
        <v>2000</v>
      </c>
      <c r="I28" s="27"/>
      <c r="J28" s="28">
        <v>1822</v>
      </c>
      <c r="K28" s="27"/>
      <c r="L28" s="28">
        <v>76503</v>
      </c>
    </row>
    <row r="29" spans="1:12" ht="12.75">
      <c r="A29" s="82"/>
      <c r="B29" s="26" t="s">
        <v>88</v>
      </c>
      <c r="C29" s="27"/>
      <c r="D29" s="28">
        <v>0</v>
      </c>
      <c r="E29" s="27"/>
      <c r="F29" s="28">
        <v>2966</v>
      </c>
      <c r="G29" s="27"/>
      <c r="H29" s="28">
        <v>0</v>
      </c>
      <c r="I29" s="27"/>
      <c r="J29" s="28">
        <v>1795</v>
      </c>
      <c r="K29" s="27"/>
      <c r="L29" s="28">
        <v>1171</v>
      </c>
    </row>
    <row r="30" ht="409.5" customHeight="1" hidden="1"/>
    <row r="31" spans="1:13" ht="42.75" customHeight="1">
      <c r="A31" s="96" t="s">
        <v>99</v>
      </c>
      <c r="B31" s="87"/>
      <c r="C31" s="87"/>
      <c r="D31" s="87"/>
      <c r="E31" s="87"/>
      <c r="F31" s="87"/>
      <c r="G31" s="87"/>
      <c r="H31" s="87"/>
      <c r="I31" s="87"/>
      <c r="J31" s="87"/>
      <c r="K31" s="87"/>
      <c r="L31" s="87"/>
      <c r="M31" s="87"/>
    </row>
    <row r="32" spans="1:13" ht="69" customHeight="1">
      <c r="A32" s="97" t="s">
        <v>100</v>
      </c>
      <c r="B32" s="82"/>
      <c r="C32" s="82"/>
      <c r="D32" s="82"/>
      <c r="E32" s="82"/>
      <c r="F32" s="82"/>
      <c r="G32" s="82"/>
      <c r="H32" s="82"/>
      <c r="I32" s="82"/>
      <c r="J32" s="82"/>
      <c r="K32" s="82"/>
      <c r="L32" s="82"/>
      <c r="M32" s="82"/>
    </row>
    <row r="33" spans="1:13" ht="10.5" customHeight="1">
      <c r="A33" s="88"/>
      <c r="B33" s="82"/>
      <c r="C33" s="82"/>
      <c r="D33" s="82"/>
      <c r="E33" s="82"/>
      <c r="F33" s="82"/>
      <c r="G33" s="82"/>
      <c r="H33" s="82"/>
      <c r="I33" s="82"/>
      <c r="J33" s="82"/>
      <c r="K33" s="82"/>
      <c r="L33" s="82"/>
      <c r="M33" s="82"/>
    </row>
  </sheetData>
  <sheetProtection/>
  <mergeCells count="13">
    <mergeCell ref="A4:A15"/>
    <mergeCell ref="A16:A27"/>
    <mergeCell ref="A28:A29"/>
    <mergeCell ref="A31:M31"/>
    <mergeCell ref="A32:M32"/>
    <mergeCell ref="A33:M33"/>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8" sqref="A18:I18"/>
    </sheetView>
  </sheetViews>
  <sheetFormatPr defaultColWidth="8.8515625" defaultRowHeight="15"/>
  <cols>
    <col min="1" max="9" width="10.28125" style="8" customWidth="1"/>
    <col min="10" max="16384" width="8.8515625" style="8" customWidth="1"/>
  </cols>
  <sheetData>
    <row r="1" spans="1:9" ht="11.25" customHeight="1">
      <c r="A1" s="85" t="s">
        <v>101</v>
      </c>
      <c r="B1" s="82"/>
      <c r="C1" s="82"/>
      <c r="D1" s="82"/>
      <c r="E1" s="82"/>
      <c r="F1" s="82"/>
      <c r="G1" s="82"/>
      <c r="H1" s="82"/>
      <c r="I1" s="82"/>
    </row>
    <row r="2" ht="0.75" customHeight="1"/>
    <row r="3" spans="1:9" ht="12.75">
      <c r="A3" s="98" t="s">
        <v>102</v>
      </c>
      <c r="B3" s="99" t="s">
        <v>51</v>
      </c>
      <c r="C3" s="87"/>
      <c r="D3" s="99" t="s">
        <v>103</v>
      </c>
      <c r="E3" s="87"/>
      <c r="F3" s="99" t="s">
        <v>56</v>
      </c>
      <c r="G3" s="87"/>
      <c r="H3" s="99" t="s">
        <v>104</v>
      </c>
      <c r="I3" s="87"/>
    </row>
    <row r="4" spans="1:9" ht="12.75">
      <c r="A4" s="91"/>
      <c r="B4" s="24" t="s">
        <v>19</v>
      </c>
      <c r="C4" s="24" t="s">
        <v>20</v>
      </c>
      <c r="D4" s="24" t="s">
        <v>19</v>
      </c>
      <c r="E4" s="24" t="s">
        <v>20</v>
      </c>
      <c r="F4" s="24" t="s">
        <v>19</v>
      </c>
      <c r="G4" s="24" t="s">
        <v>20</v>
      </c>
      <c r="H4" s="24" t="s">
        <v>19</v>
      </c>
      <c r="I4" s="24" t="s">
        <v>20</v>
      </c>
    </row>
    <row r="5" spans="1:9" ht="12.75">
      <c r="A5" s="11" t="s">
        <v>105</v>
      </c>
      <c r="B5" s="29">
        <v>4.2</v>
      </c>
      <c r="C5" s="29">
        <v>4.37</v>
      </c>
      <c r="D5" s="29">
        <v>3.97</v>
      </c>
      <c r="E5" s="29">
        <v>4.11</v>
      </c>
      <c r="F5" s="29">
        <v>6.5</v>
      </c>
      <c r="G5" s="29">
        <v>6.69</v>
      </c>
      <c r="H5" s="29">
        <v>4.61</v>
      </c>
      <c r="I5" s="29">
        <v>5.35</v>
      </c>
    </row>
    <row r="6" spans="1:9" ht="12.75">
      <c r="A6" s="11" t="s">
        <v>106</v>
      </c>
      <c r="B6" s="29">
        <v>3.75</v>
      </c>
      <c r="C6" s="29">
        <v>4.77</v>
      </c>
      <c r="D6" s="29">
        <v>3.56</v>
      </c>
      <c r="E6" s="29">
        <v>4.56</v>
      </c>
      <c r="F6" s="29">
        <v>6.47</v>
      </c>
      <c r="G6" s="29">
        <v>6.3</v>
      </c>
      <c r="H6" s="29">
        <v>4.48</v>
      </c>
      <c r="I6" s="29">
        <v>6.09</v>
      </c>
    </row>
    <row r="7" spans="1:9" ht="12.75">
      <c r="A7" s="11" t="s">
        <v>107</v>
      </c>
      <c r="B7" s="29">
        <v>3.68</v>
      </c>
      <c r="C7" s="30"/>
      <c r="D7" s="29">
        <v>3.41</v>
      </c>
      <c r="E7" s="30"/>
      <c r="F7" s="29">
        <v>5.66</v>
      </c>
      <c r="G7" s="30"/>
      <c r="H7" s="29">
        <v>4.26</v>
      </c>
      <c r="I7" s="30"/>
    </row>
    <row r="8" spans="1:9" ht="12.75">
      <c r="A8" s="11" t="s">
        <v>108</v>
      </c>
      <c r="B8" s="29">
        <v>3.48</v>
      </c>
      <c r="C8" s="30"/>
      <c r="D8" s="29">
        <v>3.25</v>
      </c>
      <c r="E8" s="30"/>
      <c r="F8" s="29">
        <v>5.61</v>
      </c>
      <c r="G8" s="30"/>
      <c r="H8" s="29">
        <v>4.22</v>
      </c>
      <c r="I8" s="30"/>
    </row>
    <row r="9" spans="1:9" ht="12.75">
      <c r="A9" s="11" t="s">
        <v>109</v>
      </c>
      <c r="B9" s="29">
        <v>3.68</v>
      </c>
      <c r="C9" s="30"/>
      <c r="D9" s="29">
        <v>3.37</v>
      </c>
      <c r="E9" s="30"/>
      <c r="F9" s="29">
        <v>5.51</v>
      </c>
      <c r="G9" s="30"/>
      <c r="H9" s="29">
        <v>4.38</v>
      </c>
      <c r="I9" s="30"/>
    </row>
    <row r="10" spans="1:9" ht="12.75">
      <c r="A10" s="11" t="s">
        <v>110</v>
      </c>
      <c r="B10" s="29">
        <v>3.88</v>
      </c>
      <c r="C10" s="30"/>
      <c r="D10" s="29">
        <v>3.41</v>
      </c>
      <c r="E10" s="30"/>
      <c r="F10" s="29">
        <v>6</v>
      </c>
      <c r="G10" s="30"/>
      <c r="H10" s="29">
        <v>4.48</v>
      </c>
      <c r="I10" s="30"/>
    </row>
    <row r="11" spans="1:9" ht="12.75">
      <c r="A11" s="11" t="s">
        <v>111</v>
      </c>
      <c r="B11" s="29">
        <v>3.9</v>
      </c>
      <c r="C11" s="30"/>
      <c r="D11" s="29">
        <v>3.4</v>
      </c>
      <c r="E11" s="30"/>
      <c r="F11" s="29">
        <v>6.07</v>
      </c>
      <c r="G11" s="30"/>
      <c r="H11" s="29">
        <v>4.66</v>
      </c>
      <c r="I11" s="30"/>
    </row>
    <row r="12" spans="1:9" ht="12.75">
      <c r="A12" s="11" t="s">
        <v>112</v>
      </c>
      <c r="B12" s="29">
        <v>4.01</v>
      </c>
      <c r="C12" s="30"/>
      <c r="D12" s="29">
        <v>3.53</v>
      </c>
      <c r="E12" s="30"/>
      <c r="F12" s="29">
        <v>5.9</v>
      </c>
      <c r="G12" s="30"/>
      <c r="H12" s="29">
        <v>4.74</v>
      </c>
      <c r="I12" s="30"/>
    </row>
    <row r="13" spans="1:9" ht="12.75">
      <c r="A13" s="11" t="s">
        <v>113</v>
      </c>
      <c r="B13" s="29">
        <v>4.16</v>
      </c>
      <c r="C13" s="30"/>
      <c r="D13" s="29">
        <v>3.77</v>
      </c>
      <c r="E13" s="30"/>
      <c r="F13" s="29">
        <v>5.71</v>
      </c>
      <c r="G13" s="30"/>
      <c r="H13" s="29">
        <v>4.83</v>
      </c>
      <c r="I13" s="30"/>
    </row>
    <row r="14" spans="1:9" ht="12.75">
      <c r="A14" s="11" t="s">
        <v>114</v>
      </c>
      <c r="B14" s="29">
        <v>4.37</v>
      </c>
      <c r="C14" s="30"/>
      <c r="D14" s="29">
        <v>3.82</v>
      </c>
      <c r="E14" s="30"/>
      <c r="F14" s="29">
        <v>5.72</v>
      </c>
      <c r="G14" s="30"/>
      <c r="H14" s="29">
        <v>4.86</v>
      </c>
      <c r="I14" s="30"/>
    </row>
    <row r="15" spans="1:9" ht="12.75">
      <c r="A15" s="11" t="s">
        <v>115</v>
      </c>
      <c r="B15" s="29">
        <v>4.16</v>
      </c>
      <c r="C15" s="30"/>
      <c r="D15" s="29">
        <v>3.7</v>
      </c>
      <c r="E15" s="30"/>
      <c r="F15" s="29">
        <v>5.9</v>
      </c>
      <c r="G15" s="30"/>
      <c r="H15" s="29">
        <v>4.83</v>
      </c>
      <c r="I15" s="30"/>
    </row>
    <row r="16" spans="1:9" ht="12.75">
      <c r="A16" s="22" t="s">
        <v>98</v>
      </c>
      <c r="B16" s="31">
        <v>4.05</v>
      </c>
      <c r="C16" s="24"/>
      <c r="D16" s="31">
        <v>3.77</v>
      </c>
      <c r="E16" s="24"/>
      <c r="F16" s="31">
        <v>5.82</v>
      </c>
      <c r="G16" s="24"/>
      <c r="H16" s="31">
        <v>4.81</v>
      </c>
      <c r="I16" s="24"/>
    </row>
    <row r="17" spans="1:9" ht="21" customHeight="1">
      <c r="A17" s="85" t="s">
        <v>116</v>
      </c>
      <c r="B17" s="82"/>
      <c r="C17" s="82"/>
      <c r="D17" s="82"/>
      <c r="E17" s="82"/>
      <c r="F17" s="82"/>
      <c r="G17" s="82"/>
      <c r="H17" s="82"/>
      <c r="I17" s="82"/>
    </row>
    <row r="18" spans="1:9" ht="10.5" customHeight="1">
      <c r="A18" s="88"/>
      <c r="B18" s="82"/>
      <c r="C18" s="82"/>
      <c r="D18" s="82"/>
      <c r="E18" s="82"/>
      <c r="F18" s="82"/>
      <c r="G18" s="82"/>
      <c r="H18" s="82"/>
      <c r="I18" s="82"/>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8" sqref="A18:I18"/>
    </sheetView>
  </sheetViews>
  <sheetFormatPr defaultColWidth="8.8515625" defaultRowHeight="15"/>
  <cols>
    <col min="1" max="9" width="10.28125" style="8" customWidth="1"/>
    <col min="10" max="16384" width="8.8515625" style="8" customWidth="1"/>
  </cols>
  <sheetData>
    <row r="1" spans="1:9" ht="11.25" customHeight="1">
      <c r="A1" s="85" t="s">
        <v>117</v>
      </c>
      <c r="B1" s="82"/>
      <c r="C1" s="82"/>
      <c r="D1" s="82"/>
      <c r="E1" s="82"/>
      <c r="F1" s="82"/>
      <c r="G1" s="82"/>
      <c r="H1" s="82"/>
      <c r="I1" s="82"/>
    </row>
    <row r="2" ht="0.75" customHeight="1"/>
    <row r="3" spans="1:9" ht="12.75">
      <c r="A3" s="98" t="s">
        <v>102</v>
      </c>
      <c r="B3" s="99" t="s">
        <v>118</v>
      </c>
      <c r="C3" s="87"/>
      <c r="D3" s="99" t="s">
        <v>119</v>
      </c>
      <c r="E3" s="87"/>
      <c r="F3" s="99" t="s">
        <v>120</v>
      </c>
      <c r="G3" s="87"/>
      <c r="H3" s="99" t="s">
        <v>121</v>
      </c>
      <c r="I3" s="87"/>
    </row>
    <row r="4" spans="1:9" ht="12.75">
      <c r="A4" s="91"/>
      <c r="B4" s="24" t="s">
        <v>19</v>
      </c>
      <c r="C4" s="24" t="s">
        <v>20</v>
      </c>
      <c r="D4" s="24" t="s">
        <v>19</v>
      </c>
      <c r="E4" s="24" t="s">
        <v>20</v>
      </c>
      <c r="F4" s="24" t="s">
        <v>19</v>
      </c>
      <c r="G4" s="24" t="s">
        <v>20</v>
      </c>
      <c r="H4" s="24" t="s">
        <v>19</v>
      </c>
      <c r="I4" s="24" t="s">
        <v>20</v>
      </c>
    </row>
    <row r="5" spans="1:9" ht="12.75">
      <c r="A5" s="11" t="s">
        <v>105</v>
      </c>
      <c r="B5" s="29">
        <v>3.84</v>
      </c>
      <c r="C5" s="29">
        <v>3.99</v>
      </c>
      <c r="D5" s="29">
        <v>4.45</v>
      </c>
      <c r="E5" s="29">
        <v>4.5</v>
      </c>
      <c r="F5" s="29">
        <v>4.61</v>
      </c>
      <c r="G5" s="29">
        <v>5.41</v>
      </c>
      <c r="H5" s="29">
        <v>4.75</v>
      </c>
      <c r="I5" s="29">
        <v>4.3</v>
      </c>
    </row>
    <row r="6" spans="1:9" ht="12.75">
      <c r="A6" s="11" t="s">
        <v>106</v>
      </c>
      <c r="B6" s="29">
        <v>3.32</v>
      </c>
      <c r="C6" s="29">
        <v>4.45</v>
      </c>
      <c r="D6" s="29">
        <v>4.16</v>
      </c>
      <c r="E6" s="29">
        <v>4.84</v>
      </c>
      <c r="F6" s="29">
        <v>4.48</v>
      </c>
      <c r="G6" s="29">
        <v>6.16</v>
      </c>
      <c r="H6" s="29">
        <v>4.63</v>
      </c>
      <c r="I6" s="29">
        <v>4.77</v>
      </c>
    </row>
    <row r="7" spans="1:9" ht="12.75">
      <c r="A7" s="11" t="s">
        <v>107</v>
      </c>
      <c r="B7" s="29">
        <v>3.15</v>
      </c>
      <c r="C7" s="30"/>
      <c r="D7" s="29">
        <v>3.92</v>
      </c>
      <c r="E7" s="30"/>
      <c r="F7" s="29">
        <v>4.27</v>
      </c>
      <c r="G7" s="30"/>
      <c r="H7" s="29">
        <v>4.23</v>
      </c>
      <c r="I7" s="30"/>
    </row>
    <row r="8" spans="1:9" ht="12.75">
      <c r="A8" s="11" t="s">
        <v>108</v>
      </c>
      <c r="B8" s="29">
        <v>3.02</v>
      </c>
      <c r="C8" s="30"/>
      <c r="D8" s="29">
        <v>3.68</v>
      </c>
      <c r="E8" s="30"/>
      <c r="F8" s="29">
        <v>4.24</v>
      </c>
      <c r="G8" s="30"/>
      <c r="H8" s="29">
        <v>4.08</v>
      </c>
      <c r="I8" s="30"/>
    </row>
    <row r="9" spans="1:9" ht="12.75">
      <c r="A9" s="11" t="s">
        <v>109</v>
      </c>
      <c r="B9" s="29">
        <v>3.07</v>
      </c>
      <c r="C9" s="30"/>
      <c r="D9" s="29">
        <v>3.83</v>
      </c>
      <c r="E9" s="30"/>
      <c r="F9" s="29">
        <v>4.46</v>
      </c>
      <c r="G9" s="30"/>
      <c r="H9" s="29">
        <v>3.88</v>
      </c>
      <c r="I9" s="30"/>
    </row>
    <row r="10" spans="1:9" ht="12.75">
      <c r="A10" s="11" t="s">
        <v>110</v>
      </c>
      <c r="B10" s="29">
        <v>3.16</v>
      </c>
      <c r="C10" s="30"/>
      <c r="D10" s="29">
        <v>3.85</v>
      </c>
      <c r="E10" s="30"/>
      <c r="F10" s="29">
        <v>4.54</v>
      </c>
      <c r="G10" s="30"/>
      <c r="H10" s="29">
        <v>3.92</v>
      </c>
      <c r="I10" s="30"/>
    </row>
    <row r="11" spans="1:9" ht="12.75">
      <c r="A11" s="11" t="s">
        <v>111</v>
      </c>
      <c r="B11" s="29">
        <v>3.11</v>
      </c>
      <c r="C11" s="30"/>
      <c r="D11" s="29">
        <v>3.91</v>
      </c>
      <c r="E11" s="30"/>
      <c r="F11" s="29">
        <v>4.72</v>
      </c>
      <c r="G11" s="30"/>
      <c r="H11" s="29">
        <v>4</v>
      </c>
      <c r="I11" s="30"/>
    </row>
    <row r="12" spans="1:9" ht="12.75">
      <c r="A12" s="11" t="s">
        <v>112</v>
      </c>
      <c r="B12" s="29">
        <v>3.35</v>
      </c>
      <c r="C12" s="30"/>
      <c r="D12" s="29">
        <v>4.04</v>
      </c>
      <c r="E12" s="30"/>
      <c r="F12" s="29">
        <v>4.78</v>
      </c>
      <c r="G12" s="30"/>
      <c r="H12" s="29">
        <v>4.04</v>
      </c>
      <c r="I12" s="30"/>
    </row>
    <row r="13" spans="1:9" ht="12.75">
      <c r="A13" s="11" t="s">
        <v>113</v>
      </c>
      <c r="B13" s="29">
        <v>3.59</v>
      </c>
      <c r="C13" s="30"/>
      <c r="D13" s="29">
        <v>4.25</v>
      </c>
      <c r="E13" s="30"/>
      <c r="F13" s="29">
        <v>4.91</v>
      </c>
      <c r="G13" s="30"/>
      <c r="H13" s="29">
        <v>4.02</v>
      </c>
      <c r="I13" s="30"/>
    </row>
    <row r="14" spans="1:9" ht="12.75">
      <c r="A14" s="11" t="s">
        <v>114</v>
      </c>
      <c r="B14" s="29">
        <v>3.66</v>
      </c>
      <c r="C14" s="30"/>
      <c r="D14" s="29">
        <v>4.29</v>
      </c>
      <c r="E14" s="30"/>
      <c r="F14" s="29">
        <v>4.92</v>
      </c>
      <c r="G14" s="30"/>
      <c r="H14" s="29">
        <v>4.01</v>
      </c>
      <c r="I14" s="30"/>
    </row>
    <row r="15" spans="1:9" ht="12.75">
      <c r="A15" s="11" t="s">
        <v>115</v>
      </c>
      <c r="B15" s="29">
        <v>3.52</v>
      </c>
      <c r="C15" s="30"/>
      <c r="D15" s="29">
        <v>4.19</v>
      </c>
      <c r="E15" s="30"/>
      <c r="F15" s="29">
        <v>4.89</v>
      </c>
      <c r="G15" s="30"/>
      <c r="H15" s="29">
        <v>4.11</v>
      </c>
      <c r="I15" s="30"/>
    </row>
    <row r="16" spans="1:9" ht="12.75">
      <c r="A16" s="22" t="s">
        <v>98</v>
      </c>
      <c r="B16" s="31">
        <v>3.65</v>
      </c>
      <c r="C16" s="24"/>
      <c r="D16" s="31">
        <v>4.2</v>
      </c>
      <c r="E16" s="24"/>
      <c r="F16" s="31">
        <v>4.95</v>
      </c>
      <c r="G16" s="24"/>
      <c r="H16" s="31">
        <v>4.07</v>
      </c>
      <c r="I16" s="24"/>
    </row>
    <row r="17" spans="1:9" ht="14.25" customHeight="1">
      <c r="A17" s="85" t="s">
        <v>116</v>
      </c>
      <c r="B17" s="82"/>
      <c r="C17" s="82"/>
      <c r="D17" s="82"/>
      <c r="E17" s="82"/>
      <c r="F17" s="82"/>
      <c r="G17" s="82"/>
      <c r="H17" s="82"/>
      <c r="I17" s="82"/>
    </row>
    <row r="18" spans="1:9" ht="10.5" customHeight="1">
      <c r="A18" s="88"/>
      <c r="B18" s="82"/>
      <c r="C18" s="82"/>
      <c r="D18" s="82"/>
      <c r="E18" s="82"/>
      <c r="F18" s="82"/>
      <c r="G18" s="82"/>
      <c r="H18" s="82"/>
      <c r="I18" s="82"/>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5">
      <selection activeCell="A45" sqref="A45:I45"/>
    </sheetView>
  </sheetViews>
  <sheetFormatPr defaultColWidth="8.8515625" defaultRowHeight="15"/>
  <cols>
    <col min="1" max="1" width="10.8515625" style="8" customWidth="1"/>
    <col min="2" max="8" width="10.28125" style="8" customWidth="1"/>
    <col min="9" max="9" width="10.140625" style="8" customWidth="1"/>
    <col min="10" max="10" width="0" style="8" hidden="1" customWidth="1"/>
    <col min="11" max="16384" width="8.8515625" style="8" customWidth="1"/>
  </cols>
  <sheetData>
    <row r="1" spans="1:9" ht="11.25" customHeight="1">
      <c r="A1" s="85" t="s">
        <v>122</v>
      </c>
      <c r="B1" s="82"/>
      <c r="C1" s="82"/>
      <c r="D1" s="82"/>
      <c r="E1" s="82"/>
      <c r="F1" s="82"/>
      <c r="G1" s="82"/>
      <c r="H1" s="82"/>
      <c r="I1" s="82"/>
    </row>
    <row r="2" spans="1:9" ht="42.75" customHeight="1">
      <c r="A2" s="90" t="s">
        <v>102</v>
      </c>
      <c r="B2" s="100" t="s">
        <v>123</v>
      </c>
      <c r="C2" s="87"/>
      <c r="D2" s="100" t="s">
        <v>124</v>
      </c>
      <c r="E2" s="87"/>
      <c r="F2" s="100" t="s">
        <v>125</v>
      </c>
      <c r="G2" s="87"/>
      <c r="H2" s="100" t="s">
        <v>126</v>
      </c>
      <c r="I2" s="87"/>
    </row>
    <row r="3" spans="1:9" ht="10.5" customHeight="1">
      <c r="A3" s="91"/>
      <c r="B3" s="32" t="s">
        <v>19</v>
      </c>
      <c r="C3" s="32" t="s">
        <v>20</v>
      </c>
      <c r="D3" s="32" t="s">
        <v>19</v>
      </c>
      <c r="E3" s="32" t="s">
        <v>20</v>
      </c>
      <c r="F3" s="32" t="s">
        <v>19</v>
      </c>
      <c r="G3" s="32" t="s">
        <v>20</v>
      </c>
      <c r="H3" s="32" t="s">
        <v>19</v>
      </c>
      <c r="I3" s="32" t="s">
        <v>20</v>
      </c>
    </row>
    <row r="4" spans="1:9" ht="12.75">
      <c r="A4" s="16" t="s">
        <v>127</v>
      </c>
      <c r="B4" s="33">
        <v>5.04</v>
      </c>
      <c r="C4" s="33">
        <v>5.24</v>
      </c>
      <c r="D4" s="33">
        <v>5.54</v>
      </c>
      <c r="E4" s="33">
        <v>6.65</v>
      </c>
      <c r="F4" s="33">
        <v>5.18</v>
      </c>
      <c r="G4" s="33">
        <v>4.53</v>
      </c>
      <c r="H4" s="33">
        <v>176.55</v>
      </c>
      <c r="I4" s="33">
        <v>189.6</v>
      </c>
    </row>
    <row r="5" spans="1:9" ht="12.75">
      <c r="A5" s="16" t="s">
        <v>128</v>
      </c>
      <c r="B5" s="33">
        <v>4.24</v>
      </c>
      <c r="C5" s="33">
        <v>5.65</v>
      </c>
      <c r="D5" s="33">
        <v>5.18</v>
      </c>
      <c r="E5" s="33">
        <v>7.22</v>
      </c>
      <c r="F5" s="33">
        <v>4.66</v>
      </c>
      <c r="G5" s="33">
        <v>5.12</v>
      </c>
      <c r="H5" s="33">
        <v>151.57</v>
      </c>
      <c r="I5" s="33">
        <v>203.74</v>
      </c>
    </row>
    <row r="6" spans="1:9" ht="12.75">
      <c r="A6" s="16" t="s">
        <v>129</v>
      </c>
      <c r="B6" s="33">
        <v>4.15</v>
      </c>
      <c r="C6" s="33">
        <v>4.8</v>
      </c>
      <c r="D6" s="33">
        <v>5.32</v>
      </c>
      <c r="E6" s="33">
        <v>6.28</v>
      </c>
      <c r="F6" s="33">
        <v>4.62</v>
      </c>
      <c r="G6" s="33">
        <v>4.22</v>
      </c>
      <c r="H6" s="33">
        <v>149.18</v>
      </c>
      <c r="I6" s="34" t="s">
        <v>130</v>
      </c>
    </row>
    <row r="7" spans="1:9" ht="12.75">
      <c r="A7" s="16" t="s">
        <v>131</v>
      </c>
      <c r="B7" s="33">
        <v>4.24</v>
      </c>
      <c r="C7" s="34" t="s">
        <v>130</v>
      </c>
      <c r="D7" s="33">
        <v>5.36</v>
      </c>
      <c r="E7" s="34" t="s">
        <v>130</v>
      </c>
      <c r="F7" s="33">
        <v>4.41</v>
      </c>
      <c r="G7" s="34" t="s">
        <v>130</v>
      </c>
      <c r="H7" s="33">
        <v>150.47</v>
      </c>
      <c r="I7" s="34" t="s">
        <v>130</v>
      </c>
    </row>
    <row r="8" spans="1:9" ht="12.75">
      <c r="A8" s="16" t="s">
        <v>132</v>
      </c>
      <c r="B8" s="33">
        <v>4.4</v>
      </c>
      <c r="C8" s="34" t="s">
        <v>130</v>
      </c>
      <c r="D8" s="33">
        <v>5.58</v>
      </c>
      <c r="E8" s="34" t="s">
        <v>130</v>
      </c>
      <c r="F8" s="33">
        <v>4.2</v>
      </c>
      <c r="G8" s="34" t="s">
        <v>130</v>
      </c>
      <c r="H8" s="33">
        <v>152.12</v>
      </c>
      <c r="I8" s="34" t="s">
        <v>130</v>
      </c>
    </row>
    <row r="9" spans="1:9" ht="12.75">
      <c r="A9" s="16" t="s">
        <v>133</v>
      </c>
      <c r="B9" s="33">
        <v>4.64</v>
      </c>
      <c r="C9" s="34" t="s">
        <v>130</v>
      </c>
      <c r="D9" s="33">
        <v>5.7</v>
      </c>
      <c r="E9" s="34" t="s">
        <v>130</v>
      </c>
      <c r="F9" s="33">
        <v>4.12</v>
      </c>
      <c r="G9" s="34" t="s">
        <v>130</v>
      </c>
      <c r="H9" s="33">
        <v>150.28</v>
      </c>
      <c r="I9" s="34" t="s">
        <v>130</v>
      </c>
    </row>
    <row r="10" spans="1:9" ht="12.75">
      <c r="A10" s="16" t="s">
        <v>134</v>
      </c>
      <c r="B10" s="33">
        <v>4.56</v>
      </c>
      <c r="C10" s="34" t="s">
        <v>130</v>
      </c>
      <c r="D10" s="33">
        <v>5.76</v>
      </c>
      <c r="E10" s="34" t="s">
        <v>130</v>
      </c>
      <c r="F10" s="33">
        <v>4.03</v>
      </c>
      <c r="G10" s="34" t="s">
        <v>130</v>
      </c>
      <c r="H10" s="33">
        <v>141.83</v>
      </c>
      <c r="I10" s="34" t="s">
        <v>130</v>
      </c>
    </row>
    <row r="11" spans="1:9" ht="12.75">
      <c r="A11" s="16" t="s">
        <v>135</v>
      </c>
      <c r="B11" s="33">
        <v>4.91</v>
      </c>
      <c r="C11" s="34" t="s">
        <v>130</v>
      </c>
      <c r="D11" s="33">
        <v>6.03</v>
      </c>
      <c r="E11" s="34" t="s">
        <v>130</v>
      </c>
      <c r="F11" s="33">
        <v>4.34</v>
      </c>
      <c r="G11" s="34" t="s">
        <v>130</v>
      </c>
      <c r="H11" s="33">
        <v>153.22</v>
      </c>
      <c r="I11" s="34" t="s">
        <v>130</v>
      </c>
    </row>
    <row r="12" spans="1:9" ht="12.75">
      <c r="A12" s="16" t="s">
        <v>136</v>
      </c>
      <c r="B12" s="33">
        <v>5.04</v>
      </c>
      <c r="C12" s="34" t="s">
        <v>130</v>
      </c>
      <c r="D12" s="33">
        <v>6.08</v>
      </c>
      <c r="E12" s="34" t="s">
        <v>130</v>
      </c>
      <c r="F12" s="33">
        <v>4.58</v>
      </c>
      <c r="G12" s="34" t="s">
        <v>130</v>
      </c>
      <c r="H12" s="33">
        <v>155.24</v>
      </c>
      <c r="I12" s="34" t="s">
        <v>130</v>
      </c>
    </row>
    <row r="13" spans="1:9" ht="12.75">
      <c r="A13" s="16" t="s">
        <v>137</v>
      </c>
      <c r="B13" s="33">
        <v>4.8</v>
      </c>
      <c r="C13" s="34" t="s">
        <v>130</v>
      </c>
      <c r="D13" s="33">
        <v>5.53</v>
      </c>
      <c r="E13" s="34" t="s">
        <v>130</v>
      </c>
      <c r="F13" s="33">
        <v>4.54</v>
      </c>
      <c r="G13" s="34" t="s">
        <v>130</v>
      </c>
      <c r="H13" s="33">
        <v>154.32</v>
      </c>
      <c r="I13" s="34" t="s">
        <v>130</v>
      </c>
    </row>
    <row r="14" spans="1:9" ht="12.75">
      <c r="A14" s="16" t="s">
        <v>138</v>
      </c>
      <c r="B14" s="33">
        <v>4.37</v>
      </c>
      <c r="C14" s="34" t="s">
        <v>130</v>
      </c>
      <c r="D14" s="33">
        <v>5.08</v>
      </c>
      <c r="E14" s="34" t="s">
        <v>130</v>
      </c>
      <c r="F14" s="33">
        <v>4.23</v>
      </c>
      <c r="G14" s="34" t="s">
        <v>130</v>
      </c>
      <c r="H14" s="33">
        <v>165.9</v>
      </c>
      <c r="I14" s="34" t="s">
        <v>130</v>
      </c>
    </row>
    <row r="15" spans="1:9" ht="12.75">
      <c r="A15" s="16" t="s">
        <v>139</v>
      </c>
      <c r="B15" s="33">
        <v>4.8</v>
      </c>
      <c r="C15" s="34" t="s">
        <v>130</v>
      </c>
      <c r="D15" s="33">
        <v>5.89</v>
      </c>
      <c r="E15" s="34" t="s">
        <v>130</v>
      </c>
      <c r="F15" s="33">
        <v>4.31</v>
      </c>
      <c r="G15" s="34" t="s">
        <v>130</v>
      </c>
      <c r="H15" s="33">
        <v>180.04</v>
      </c>
      <c r="I15" s="34" t="s">
        <v>130</v>
      </c>
    </row>
    <row r="16" spans="1:9" ht="42.75" customHeight="1">
      <c r="A16" s="98"/>
      <c r="B16" s="100" t="s">
        <v>140</v>
      </c>
      <c r="C16" s="87"/>
      <c r="D16" s="100" t="s">
        <v>141</v>
      </c>
      <c r="E16" s="87"/>
      <c r="F16" s="100" t="s">
        <v>142</v>
      </c>
      <c r="G16" s="87"/>
      <c r="H16" s="100" t="s">
        <v>143</v>
      </c>
      <c r="I16" s="87"/>
    </row>
    <row r="17" spans="1:9" ht="10.5" customHeight="1">
      <c r="A17" s="91"/>
      <c r="B17" s="35" t="s">
        <v>19</v>
      </c>
      <c r="C17" s="35" t="s">
        <v>20</v>
      </c>
      <c r="D17" s="35" t="s">
        <v>19</v>
      </c>
      <c r="E17" s="35" t="s">
        <v>20</v>
      </c>
      <c r="F17" s="35" t="s">
        <v>19</v>
      </c>
      <c r="G17" s="35" t="s">
        <v>20</v>
      </c>
      <c r="H17" s="35" t="s">
        <v>19</v>
      </c>
      <c r="I17" s="35" t="s">
        <v>20</v>
      </c>
    </row>
    <row r="18" spans="1:9" ht="12.75">
      <c r="A18" s="16" t="s">
        <v>127</v>
      </c>
      <c r="B18" s="30" t="s">
        <v>130</v>
      </c>
      <c r="C18" s="30" t="s">
        <v>130</v>
      </c>
      <c r="D18" s="30" t="s">
        <v>130</v>
      </c>
      <c r="E18" s="30" t="s">
        <v>130</v>
      </c>
      <c r="F18" s="29">
        <v>6.35</v>
      </c>
      <c r="G18" s="29">
        <v>7.5</v>
      </c>
      <c r="H18" s="30" t="s">
        <v>130</v>
      </c>
      <c r="I18" s="30" t="s">
        <v>130</v>
      </c>
    </row>
    <row r="19" spans="1:9" ht="12.75">
      <c r="A19" s="16" t="s">
        <v>128</v>
      </c>
      <c r="B19" s="30" t="s">
        <v>130</v>
      </c>
      <c r="C19" s="30" t="s">
        <v>130</v>
      </c>
      <c r="D19" s="30" t="s">
        <v>130</v>
      </c>
      <c r="E19" s="30" t="s">
        <v>130</v>
      </c>
      <c r="F19" s="29">
        <v>5.82</v>
      </c>
      <c r="G19" s="29">
        <v>8.77</v>
      </c>
      <c r="H19" s="30" t="s">
        <v>130</v>
      </c>
      <c r="I19" s="30" t="s">
        <v>130</v>
      </c>
    </row>
    <row r="20" spans="1:9" ht="12.75">
      <c r="A20" s="16" t="s">
        <v>129</v>
      </c>
      <c r="B20" s="30" t="s">
        <v>130</v>
      </c>
      <c r="C20" s="30" t="s">
        <v>130</v>
      </c>
      <c r="D20" s="30" t="s">
        <v>130</v>
      </c>
      <c r="E20" s="30" t="s">
        <v>130</v>
      </c>
      <c r="F20" s="29">
        <v>5.97</v>
      </c>
      <c r="G20" s="29">
        <v>7.74</v>
      </c>
      <c r="H20" s="30" t="s">
        <v>130</v>
      </c>
      <c r="I20" s="30" t="s">
        <v>130</v>
      </c>
    </row>
    <row r="21" spans="1:9" ht="12.75">
      <c r="A21" s="16" t="s">
        <v>131</v>
      </c>
      <c r="B21" s="30" t="s">
        <v>130</v>
      </c>
      <c r="C21" s="30" t="s">
        <v>130</v>
      </c>
      <c r="D21" s="30" t="s">
        <v>130</v>
      </c>
      <c r="E21" s="30" t="s">
        <v>130</v>
      </c>
      <c r="F21" s="29">
        <v>5.98</v>
      </c>
      <c r="G21" s="30" t="s">
        <v>130</v>
      </c>
      <c r="H21" s="30" t="s">
        <v>130</v>
      </c>
      <c r="I21" s="30" t="s">
        <v>130</v>
      </c>
    </row>
    <row r="22" spans="1:9" ht="12.75">
      <c r="A22" s="16" t="s">
        <v>132</v>
      </c>
      <c r="B22" s="30" t="s">
        <v>130</v>
      </c>
      <c r="C22" s="30" t="s">
        <v>130</v>
      </c>
      <c r="D22" s="30" t="s">
        <v>130</v>
      </c>
      <c r="E22" s="30" t="s">
        <v>130</v>
      </c>
      <c r="F22" s="29">
        <v>6.34</v>
      </c>
      <c r="G22" s="30" t="s">
        <v>130</v>
      </c>
      <c r="H22" s="30" t="s">
        <v>130</v>
      </c>
      <c r="I22" s="30" t="s">
        <v>130</v>
      </c>
    </row>
    <row r="23" spans="1:9" ht="12.75">
      <c r="A23" s="16" t="s">
        <v>133</v>
      </c>
      <c r="B23" s="30" t="s">
        <v>130</v>
      </c>
      <c r="C23" s="30" t="s">
        <v>130</v>
      </c>
      <c r="D23" s="30" t="s">
        <v>130</v>
      </c>
      <c r="E23" s="30" t="s">
        <v>130</v>
      </c>
      <c r="F23" s="29">
        <v>6.28</v>
      </c>
      <c r="G23" s="30" t="s">
        <v>130</v>
      </c>
      <c r="H23" s="30" t="s">
        <v>130</v>
      </c>
      <c r="I23" s="30" t="s">
        <v>130</v>
      </c>
    </row>
    <row r="24" spans="1:9" ht="12.75">
      <c r="A24" s="16" t="s">
        <v>134</v>
      </c>
      <c r="B24" s="30" t="s">
        <v>130</v>
      </c>
      <c r="C24" s="30" t="s">
        <v>130</v>
      </c>
      <c r="D24" s="30" t="s">
        <v>130</v>
      </c>
      <c r="E24" s="30" t="s">
        <v>130</v>
      </c>
      <c r="F24" s="29">
        <v>6.49</v>
      </c>
      <c r="G24" s="30" t="s">
        <v>130</v>
      </c>
      <c r="H24" s="30" t="s">
        <v>130</v>
      </c>
      <c r="I24" s="30" t="s">
        <v>130</v>
      </c>
    </row>
    <row r="25" spans="1:9" ht="12.75">
      <c r="A25" s="16" t="s">
        <v>135</v>
      </c>
      <c r="B25" s="30" t="s">
        <v>130</v>
      </c>
      <c r="C25" s="30" t="s">
        <v>130</v>
      </c>
      <c r="D25" s="30" t="s">
        <v>130</v>
      </c>
      <c r="E25" s="30" t="s">
        <v>130</v>
      </c>
      <c r="F25" s="29">
        <v>6.8</v>
      </c>
      <c r="G25" s="30" t="s">
        <v>130</v>
      </c>
      <c r="H25" s="30" t="s">
        <v>130</v>
      </c>
      <c r="I25" s="30" t="s">
        <v>130</v>
      </c>
    </row>
    <row r="26" spans="1:9" ht="12.75">
      <c r="A26" s="16" t="s">
        <v>136</v>
      </c>
      <c r="B26" s="30" t="s">
        <v>130</v>
      </c>
      <c r="C26" s="30" t="s">
        <v>130</v>
      </c>
      <c r="D26" s="30" t="s">
        <v>130</v>
      </c>
      <c r="E26" s="30" t="s">
        <v>130</v>
      </c>
      <c r="F26" s="29">
        <v>6.81</v>
      </c>
      <c r="G26" s="30" t="s">
        <v>130</v>
      </c>
      <c r="H26" s="30" t="s">
        <v>130</v>
      </c>
      <c r="I26" s="30" t="s">
        <v>130</v>
      </c>
    </row>
    <row r="27" spans="1:9" ht="12.75">
      <c r="A27" s="16" t="s">
        <v>137</v>
      </c>
      <c r="B27" s="30" t="s">
        <v>130</v>
      </c>
      <c r="C27" s="30" t="s">
        <v>130</v>
      </c>
      <c r="D27" s="30" t="s">
        <v>130</v>
      </c>
      <c r="E27" s="30" t="s">
        <v>130</v>
      </c>
      <c r="F27" s="29">
        <v>6.6</v>
      </c>
      <c r="G27" s="30" t="s">
        <v>130</v>
      </c>
      <c r="H27" s="30" t="s">
        <v>130</v>
      </c>
      <c r="I27" s="30" t="s">
        <v>130</v>
      </c>
    </row>
    <row r="28" spans="1:9" ht="12.75">
      <c r="A28" s="16" t="s">
        <v>138</v>
      </c>
      <c r="B28" s="30" t="s">
        <v>130</v>
      </c>
      <c r="C28" s="30" t="s">
        <v>130</v>
      </c>
      <c r="D28" s="30" t="s">
        <v>130</v>
      </c>
      <c r="E28" s="30" t="s">
        <v>130</v>
      </c>
      <c r="F28" s="29">
        <v>6.45</v>
      </c>
      <c r="G28" s="30" t="s">
        <v>130</v>
      </c>
      <c r="H28" s="30" t="s">
        <v>130</v>
      </c>
      <c r="I28" s="30" t="s">
        <v>130</v>
      </c>
    </row>
    <row r="29" spans="1:9" ht="12.75">
      <c r="A29" s="16" t="s">
        <v>139</v>
      </c>
      <c r="B29" s="30" t="s">
        <v>130</v>
      </c>
      <c r="C29" s="30" t="s">
        <v>130</v>
      </c>
      <c r="D29" s="30" t="s">
        <v>130</v>
      </c>
      <c r="E29" s="30" t="s">
        <v>130</v>
      </c>
      <c r="F29" s="29">
        <v>6.64</v>
      </c>
      <c r="G29" s="30" t="s">
        <v>130</v>
      </c>
      <c r="H29" s="30" t="s">
        <v>130</v>
      </c>
      <c r="I29" s="30" t="s">
        <v>130</v>
      </c>
    </row>
    <row r="30" spans="1:9" ht="42.75" customHeight="1">
      <c r="A30" s="98"/>
      <c r="B30" s="100" t="s">
        <v>144</v>
      </c>
      <c r="C30" s="87"/>
      <c r="D30" s="100" t="s">
        <v>145</v>
      </c>
      <c r="E30" s="87"/>
      <c r="F30" s="100" t="s">
        <v>146</v>
      </c>
      <c r="G30" s="87"/>
      <c r="H30" s="100" t="s">
        <v>147</v>
      </c>
      <c r="I30" s="87"/>
    </row>
    <row r="31" spans="1:9" ht="10.5" customHeight="1">
      <c r="A31" s="91"/>
      <c r="B31" s="35" t="s">
        <v>19</v>
      </c>
      <c r="C31" s="35" t="s">
        <v>20</v>
      </c>
      <c r="D31" s="35" t="s">
        <v>19</v>
      </c>
      <c r="E31" s="35" t="s">
        <v>20</v>
      </c>
      <c r="F31" s="35" t="s">
        <v>19</v>
      </c>
      <c r="G31" s="35" t="s">
        <v>20</v>
      </c>
      <c r="H31" s="35" t="s">
        <v>19</v>
      </c>
      <c r="I31" s="35" t="s">
        <v>20</v>
      </c>
    </row>
    <row r="32" spans="1:9" ht="12.75">
      <c r="A32" s="16" t="s">
        <v>127</v>
      </c>
      <c r="B32" s="33">
        <v>4.74</v>
      </c>
      <c r="C32" s="33">
        <v>4.66</v>
      </c>
      <c r="D32" s="33">
        <v>4.7</v>
      </c>
      <c r="E32" s="33">
        <v>4.41</v>
      </c>
      <c r="F32" s="33">
        <v>4.69</v>
      </c>
      <c r="G32" s="33">
        <v>4.44</v>
      </c>
      <c r="H32" s="33">
        <v>5.46</v>
      </c>
      <c r="I32" s="33">
        <v>4.91</v>
      </c>
    </row>
    <row r="33" spans="1:9" ht="12.75">
      <c r="A33" s="16" t="s">
        <v>128</v>
      </c>
      <c r="B33" s="33">
        <v>4.23</v>
      </c>
      <c r="C33" s="33">
        <v>5.15</v>
      </c>
      <c r="D33" s="33">
        <v>4.12</v>
      </c>
      <c r="E33" s="33">
        <v>4.96</v>
      </c>
      <c r="F33" s="33">
        <v>4.22</v>
      </c>
      <c r="G33" s="33">
        <v>4.94</v>
      </c>
      <c r="H33" s="33">
        <v>5.07</v>
      </c>
      <c r="I33" s="33">
        <v>5.4</v>
      </c>
    </row>
    <row r="34" spans="1:9" ht="12.75">
      <c r="A34" s="16" t="s">
        <v>129</v>
      </c>
      <c r="B34" s="33">
        <v>3.9</v>
      </c>
      <c r="C34" s="33">
        <v>4.31</v>
      </c>
      <c r="D34" s="33">
        <v>3.99</v>
      </c>
      <c r="E34" s="33">
        <v>4.12</v>
      </c>
      <c r="F34" s="33">
        <v>4.03</v>
      </c>
      <c r="G34" s="33">
        <v>4.2</v>
      </c>
      <c r="H34" s="33">
        <v>4.89</v>
      </c>
      <c r="I34" s="33">
        <v>5.13</v>
      </c>
    </row>
    <row r="35" spans="1:9" ht="12.75">
      <c r="A35" s="16" t="s">
        <v>131</v>
      </c>
      <c r="B35" s="33">
        <v>3.89</v>
      </c>
      <c r="C35" s="34" t="s">
        <v>130</v>
      </c>
      <c r="D35" s="33">
        <v>3.76</v>
      </c>
      <c r="E35" s="34" t="s">
        <v>130</v>
      </c>
      <c r="F35" s="33">
        <v>3.72</v>
      </c>
      <c r="G35" s="34" t="s">
        <v>130</v>
      </c>
      <c r="H35" s="33">
        <v>4.77</v>
      </c>
      <c r="I35" s="34" t="s">
        <v>130</v>
      </c>
    </row>
    <row r="36" spans="1:9" ht="12.75">
      <c r="A36" s="16" t="s">
        <v>132</v>
      </c>
      <c r="B36" s="33">
        <v>3.89</v>
      </c>
      <c r="C36" s="34" t="s">
        <v>130</v>
      </c>
      <c r="D36" s="33">
        <v>3.82</v>
      </c>
      <c r="E36" s="34" t="s">
        <v>130</v>
      </c>
      <c r="F36" s="33">
        <v>3.9</v>
      </c>
      <c r="G36" s="34" t="s">
        <v>130</v>
      </c>
      <c r="H36" s="33">
        <v>4.65</v>
      </c>
      <c r="I36" s="34" t="s">
        <v>130</v>
      </c>
    </row>
    <row r="37" spans="1:9" ht="12.75">
      <c r="A37" s="16" t="s">
        <v>133</v>
      </c>
      <c r="B37" s="33">
        <v>4.04</v>
      </c>
      <c r="C37" s="34" t="s">
        <v>130</v>
      </c>
      <c r="D37" s="33">
        <v>3.88</v>
      </c>
      <c r="E37" s="34" t="s">
        <v>130</v>
      </c>
      <c r="F37" s="33">
        <v>3.92</v>
      </c>
      <c r="G37" s="34" t="s">
        <v>130</v>
      </c>
      <c r="H37" s="33">
        <v>4.64</v>
      </c>
      <c r="I37" s="34" t="s">
        <v>130</v>
      </c>
    </row>
    <row r="38" spans="1:9" ht="12.75">
      <c r="A38" s="16" t="s">
        <v>134</v>
      </c>
      <c r="B38" s="33">
        <v>3.91</v>
      </c>
      <c r="C38" s="34" t="s">
        <v>130</v>
      </c>
      <c r="D38" s="33">
        <v>3.94</v>
      </c>
      <c r="E38" s="34" t="s">
        <v>130</v>
      </c>
      <c r="F38" s="33">
        <v>3.8</v>
      </c>
      <c r="G38" s="34" t="s">
        <v>130</v>
      </c>
      <c r="H38" s="33">
        <v>4.57</v>
      </c>
      <c r="I38" s="34" t="s">
        <v>130</v>
      </c>
    </row>
    <row r="39" spans="1:9" ht="12.75">
      <c r="A39" s="16" t="s">
        <v>135</v>
      </c>
      <c r="B39" s="33">
        <v>4.17</v>
      </c>
      <c r="C39" s="34" t="s">
        <v>130</v>
      </c>
      <c r="D39" s="33">
        <v>4.16</v>
      </c>
      <c r="E39" s="34" t="s">
        <v>130</v>
      </c>
      <c r="F39" s="33">
        <v>4.09</v>
      </c>
      <c r="G39" s="34" t="s">
        <v>130</v>
      </c>
      <c r="H39" s="33">
        <v>4.63</v>
      </c>
      <c r="I39" s="34" t="s">
        <v>130</v>
      </c>
    </row>
    <row r="40" spans="1:9" ht="12.75">
      <c r="A40" s="16" t="s">
        <v>136</v>
      </c>
      <c r="B40" s="33">
        <v>4.38</v>
      </c>
      <c r="C40" s="34" t="s">
        <v>130</v>
      </c>
      <c r="D40" s="33">
        <v>4.26</v>
      </c>
      <c r="E40" s="34" t="s">
        <v>130</v>
      </c>
      <c r="F40" s="33">
        <v>4.28</v>
      </c>
      <c r="G40" s="34" t="s">
        <v>130</v>
      </c>
      <c r="H40" s="33">
        <v>4.74</v>
      </c>
      <c r="I40" s="34" t="s">
        <v>130</v>
      </c>
    </row>
    <row r="41" spans="1:9" ht="12.75">
      <c r="A41" s="16" t="s">
        <v>137</v>
      </c>
      <c r="B41" s="33">
        <v>4.24</v>
      </c>
      <c r="C41" s="34" t="s">
        <v>130</v>
      </c>
      <c r="D41" s="33">
        <v>4.06</v>
      </c>
      <c r="E41" s="34" t="s">
        <v>130</v>
      </c>
      <c r="F41" s="33">
        <v>4.14</v>
      </c>
      <c r="G41" s="34" t="s">
        <v>130</v>
      </c>
      <c r="H41" s="33">
        <v>4.7</v>
      </c>
      <c r="I41" s="34" t="s">
        <v>130</v>
      </c>
    </row>
    <row r="42" spans="1:9" ht="12.75">
      <c r="A42" s="16" t="s">
        <v>138</v>
      </c>
      <c r="B42" s="33">
        <v>4.14</v>
      </c>
      <c r="C42" s="34" t="s">
        <v>130</v>
      </c>
      <c r="D42" s="33">
        <v>3.93</v>
      </c>
      <c r="E42" s="34" t="s">
        <v>130</v>
      </c>
      <c r="F42" s="33">
        <v>4.08</v>
      </c>
      <c r="G42" s="34" t="s">
        <v>130</v>
      </c>
      <c r="H42" s="33">
        <v>4.61</v>
      </c>
      <c r="I42" s="34" t="s">
        <v>130</v>
      </c>
    </row>
    <row r="43" spans="1:9" ht="12.75">
      <c r="A43" s="16" t="s">
        <v>139</v>
      </c>
      <c r="B43" s="33">
        <v>4.2</v>
      </c>
      <c r="C43" s="34" t="s">
        <v>130</v>
      </c>
      <c r="D43" s="33">
        <v>4.08</v>
      </c>
      <c r="E43" s="34" t="s">
        <v>130</v>
      </c>
      <c r="F43" s="33">
        <v>4.19</v>
      </c>
      <c r="G43" s="34" t="s">
        <v>130</v>
      </c>
      <c r="H43" s="33">
        <v>4.77</v>
      </c>
      <c r="I43" s="34" t="s">
        <v>130</v>
      </c>
    </row>
    <row r="44" spans="1:9" ht="63" customHeight="1">
      <c r="A44" s="86" t="s">
        <v>148</v>
      </c>
      <c r="B44" s="87"/>
      <c r="C44" s="87"/>
      <c r="D44" s="87"/>
      <c r="E44" s="87"/>
      <c r="F44" s="87"/>
      <c r="G44" s="87"/>
      <c r="H44" s="87"/>
      <c r="I44" s="87"/>
    </row>
    <row r="45" spans="1:9" ht="11.25" customHeight="1">
      <c r="A45" s="88"/>
      <c r="B45" s="82"/>
      <c r="C45" s="82"/>
      <c r="D45" s="82"/>
      <c r="E45" s="82"/>
      <c r="F45" s="82"/>
      <c r="G45" s="82"/>
      <c r="H45" s="82"/>
      <c r="I45" s="82"/>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7" sqref="A17:H17"/>
    </sheetView>
  </sheetViews>
  <sheetFormatPr defaultColWidth="8.8515625" defaultRowHeight="15"/>
  <cols>
    <col min="1" max="1" width="8.140625" style="8" customWidth="1"/>
    <col min="2" max="2" width="16.421875" style="8" customWidth="1"/>
    <col min="3" max="8" width="9.57421875" style="8" customWidth="1"/>
    <col min="9" max="16384" width="8.8515625" style="8" customWidth="1"/>
  </cols>
  <sheetData>
    <row r="1" spans="1:8" ht="10.5" customHeight="1">
      <c r="A1" s="85" t="s">
        <v>149</v>
      </c>
      <c r="B1" s="82"/>
      <c r="C1" s="82"/>
      <c r="D1" s="82"/>
      <c r="E1" s="82"/>
      <c r="F1" s="82"/>
      <c r="G1" s="82"/>
      <c r="H1" s="82"/>
    </row>
    <row r="2" ht="0.75" customHeight="1"/>
    <row r="3" spans="1:8" ht="12.75">
      <c r="A3" s="101" t="s">
        <v>150</v>
      </c>
      <c r="B3" s="87"/>
      <c r="C3" s="36" t="s">
        <v>95</v>
      </c>
      <c r="D3" s="36" t="s">
        <v>96</v>
      </c>
      <c r="E3" s="36" t="s">
        <v>97</v>
      </c>
      <c r="F3" s="36" t="s">
        <v>98</v>
      </c>
      <c r="G3" s="36" t="s">
        <v>87</v>
      </c>
      <c r="H3" s="36" t="s">
        <v>88</v>
      </c>
    </row>
    <row r="4" spans="1:8" ht="12.75">
      <c r="A4" s="91"/>
      <c r="B4" s="91"/>
      <c r="C4" s="23">
        <v>2017</v>
      </c>
      <c r="D4" s="23">
        <v>2017</v>
      </c>
      <c r="E4" s="23">
        <v>2017</v>
      </c>
      <c r="F4" s="23">
        <v>2017</v>
      </c>
      <c r="G4" s="23">
        <v>2017</v>
      </c>
      <c r="H4" s="23">
        <v>2017</v>
      </c>
    </row>
    <row r="5" spans="1:8" ht="12.75">
      <c r="A5" s="95" t="s">
        <v>151</v>
      </c>
      <c r="B5" s="11" t="s">
        <v>152</v>
      </c>
      <c r="C5" s="37">
        <v>80136.1672973946</v>
      </c>
      <c r="D5" s="37">
        <v>91205.00281114111</v>
      </c>
      <c r="E5" s="37">
        <v>98895.1368319173</v>
      </c>
      <c r="F5" s="37">
        <v>114787.91246796091</v>
      </c>
      <c r="G5" s="37">
        <v>111472.2217907844</v>
      </c>
      <c r="H5" s="37">
        <v>83973.6417365895</v>
      </c>
    </row>
    <row r="6" spans="1:8" ht="12.75">
      <c r="A6" s="82"/>
      <c r="B6" s="11" t="s">
        <v>153</v>
      </c>
      <c r="C6" s="37">
        <v>1433.614347615988</v>
      </c>
      <c r="D6" s="37">
        <v>1287.0964457303523</v>
      </c>
      <c r="E6" s="37">
        <v>1188.2940214841237</v>
      </c>
      <c r="F6" s="37">
        <v>1538.2850603349566</v>
      </c>
      <c r="G6" s="37">
        <v>1456.1218075180634</v>
      </c>
      <c r="H6" s="37">
        <v>1438.2680774555236</v>
      </c>
    </row>
    <row r="7" spans="1:8" ht="12.75">
      <c r="A7" s="82"/>
      <c r="B7" s="11" t="s">
        <v>154</v>
      </c>
      <c r="C7" s="37">
        <v>572.5119416855756</v>
      </c>
      <c r="D7" s="37">
        <v>573.948311916465</v>
      </c>
      <c r="E7" s="37">
        <v>366.2678559737247</v>
      </c>
      <c r="F7" s="37">
        <v>417.78756505543316</v>
      </c>
      <c r="G7" s="37">
        <v>393.41847772235724</v>
      </c>
      <c r="H7" s="37">
        <v>384.9202675833422</v>
      </c>
    </row>
    <row r="8" spans="1:8" ht="12.75">
      <c r="A8" s="82"/>
      <c r="B8" s="11" t="s">
        <v>155</v>
      </c>
      <c r="C8" s="37">
        <v>82142.29358669616</v>
      </c>
      <c r="D8" s="37">
        <v>93066.04756878794</v>
      </c>
      <c r="E8" s="37">
        <v>100449.69870937514</v>
      </c>
      <c r="F8" s="37">
        <v>116743.98509335131</v>
      </c>
      <c r="G8" s="37">
        <v>113321.76207602482</v>
      </c>
      <c r="H8" s="37">
        <v>85796.83008162837</v>
      </c>
    </row>
    <row r="9" spans="1:8" ht="12.75">
      <c r="A9" s="82"/>
      <c r="B9" s="38"/>
      <c r="C9" s="21"/>
      <c r="D9" s="21"/>
      <c r="E9" s="21"/>
      <c r="F9" s="21"/>
      <c r="G9" s="21"/>
      <c r="H9" s="21"/>
    </row>
    <row r="10" spans="1:8" ht="12.75">
      <c r="A10" s="95" t="s">
        <v>156</v>
      </c>
      <c r="B10" s="11" t="s">
        <v>152</v>
      </c>
      <c r="C10" s="37">
        <v>5975.8949107242015</v>
      </c>
      <c r="D10" s="37">
        <v>8357.8360177011</v>
      </c>
      <c r="E10" s="37">
        <v>7211.336382694501</v>
      </c>
      <c r="F10" s="37">
        <v>7206.198584610902</v>
      </c>
      <c r="G10" s="37">
        <v>8438.407235624101</v>
      </c>
      <c r="H10" s="37">
        <v>10480.9472633691</v>
      </c>
    </row>
    <row r="11" spans="1:8" ht="12.75">
      <c r="A11" s="82"/>
      <c r="B11" s="11" t="s">
        <v>153</v>
      </c>
      <c r="C11" s="37">
        <v>1076.3755896459559</v>
      </c>
      <c r="D11" s="37">
        <v>1276.8944244028703</v>
      </c>
      <c r="E11" s="37">
        <v>1206.1137112820281</v>
      </c>
      <c r="F11" s="37">
        <v>1203.9156849033113</v>
      </c>
      <c r="G11" s="37">
        <v>1416.0430807950459</v>
      </c>
      <c r="H11" s="37">
        <v>1338.7088626607522</v>
      </c>
    </row>
    <row r="12" spans="1:8" ht="12.75">
      <c r="A12" s="82"/>
      <c r="B12" s="11" t="s">
        <v>154</v>
      </c>
      <c r="C12" s="37">
        <v>1258.5380488188528</v>
      </c>
      <c r="D12" s="37">
        <v>1591.849754595079</v>
      </c>
      <c r="E12" s="37">
        <v>1641.0599947509336</v>
      </c>
      <c r="F12" s="37">
        <v>1637.8780521705803</v>
      </c>
      <c r="G12" s="37">
        <v>1857.7122097449258</v>
      </c>
      <c r="H12" s="37">
        <v>1651.9773466908148</v>
      </c>
    </row>
    <row r="13" spans="1:8" ht="12.75">
      <c r="A13" s="82"/>
      <c r="B13" s="11" t="s">
        <v>155</v>
      </c>
      <c r="C13" s="37">
        <v>8310.80854918901</v>
      </c>
      <c r="D13" s="37">
        <v>11226.58019669905</v>
      </c>
      <c r="E13" s="37">
        <v>10058.510088727464</v>
      </c>
      <c r="F13" s="37">
        <v>10047.992321684795</v>
      </c>
      <c r="G13" s="37">
        <v>11712.162526164073</v>
      </c>
      <c r="H13" s="37">
        <v>13471.633472720667</v>
      </c>
    </row>
    <row r="14" spans="1:8" ht="12.75">
      <c r="A14" s="91"/>
      <c r="B14" s="39"/>
      <c r="C14" s="23"/>
      <c r="D14" s="23"/>
      <c r="E14" s="23"/>
      <c r="F14" s="23"/>
      <c r="G14" s="23"/>
      <c r="H14" s="23"/>
    </row>
    <row r="15" ht="0" customHeight="1" hidden="1"/>
    <row r="16" spans="1:8" ht="57" customHeight="1">
      <c r="A16" s="85" t="s">
        <v>157</v>
      </c>
      <c r="B16" s="82"/>
      <c r="C16" s="82"/>
      <c r="D16" s="82"/>
      <c r="E16" s="82"/>
      <c r="F16" s="82"/>
      <c r="G16" s="82"/>
      <c r="H16" s="82"/>
    </row>
    <row r="17" spans="1:8" ht="10.5" customHeight="1">
      <c r="A17" s="88"/>
      <c r="B17" s="82"/>
      <c r="C17" s="82"/>
      <c r="D17" s="82"/>
      <c r="E17" s="82"/>
      <c r="F17" s="82"/>
      <c r="G17" s="82"/>
      <c r="H17" s="82"/>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Agricultural economics</dc:subject>
  <dc:creator>Jennifer Bond and Olga Liefert</dc:creator>
  <cp:keywords>Wheat, trade, prices, agriculture, economics</cp:keywords>
  <dc:description/>
  <cp:lastModifiedBy>WIN31TONT40</cp:lastModifiedBy>
  <dcterms:created xsi:type="dcterms:W3CDTF">2017-09-13T15:55:13Z</dcterms:created>
  <dcterms:modified xsi:type="dcterms:W3CDTF">2017-09-14T18:46:35Z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